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worksheets/sheet5.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3-Week Forecast" sheetId="1" state="visible" r:id="rId1"/>
    <sheet xmlns:r="http://schemas.openxmlformats.org/officeDocument/2006/relationships" name="Accounts Receivable" sheetId="2" state="visible" r:id="rId2"/>
    <sheet xmlns:r="http://schemas.openxmlformats.org/officeDocument/2006/relationships" name="Project Cash Commitments" sheetId="3" state="visible" r:id="rId3"/>
    <sheet xmlns:r="http://schemas.openxmlformats.org/officeDocument/2006/relationships" name="Cash Flow Summary" sheetId="4" state="visible" r:id="rId4"/>
    <sheet xmlns:r="http://schemas.openxmlformats.org/officeDocument/2006/relationships" name="Instructions" sheetId="5" state="visible" r:id="rId5"/>
  </sheets>
  <definedNames>
    <definedName name="_xlnm.Print_Titles" localSheetId="0">'13-Week Forecast'!$A:$A</definedName>
    <definedName name="_xlnm.Print_Area" localSheetId="0">'13-Week Forecast'!$A$1:$O$39</definedName>
  </definedNames>
  <calcPr calcId="124519" fullCalcOnLoad="1"/>
</workbook>
</file>

<file path=xl/styles.xml><?xml version="1.0" encoding="utf-8"?>
<styleSheet xmlns="http://schemas.openxmlformats.org/spreadsheetml/2006/main">
  <numFmts count="3">
    <numFmt numFmtId="164" formatCode="&quot;$&quot;#,##0"/>
    <numFmt numFmtId="165" formatCode="mm/dd/yyyy"/>
    <numFmt numFmtId="166" formatCode="&quot;$&quot;#,##0.00"/>
  </numFmts>
  <fonts count="9">
    <font>
      <name val="Calibri"/>
      <family val="2"/>
      <color theme="1"/>
      <sz val="11"/>
      <scheme val="minor"/>
    </font>
    <font>
      <name val="Calibri"/>
      <b val="1"/>
      <color rgb="00191C1A"/>
      <sz val="16"/>
    </font>
    <font>
      <name val="Calibri"/>
      <i val="1"/>
      <color rgb="006B6B66"/>
      <sz val="10"/>
    </font>
    <font>
      <name val="Calibri"/>
      <b val="1"/>
      <color rgb="00191C1A"/>
      <sz val="11"/>
    </font>
    <font>
      <name val="Calibri"/>
      <color rgb="006B6B66"/>
      <sz val="10"/>
    </font>
    <font>
      <name val="Calibri"/>
      <b val="1"/>
      <color rgb="00FFFFFF"/>
      <sz val="11"/>
    </font>
    <font>
      <name val="Calibri"/>
      <color rgb="003D403C"/>
      <sz val="11"/>
    </font>
    <font>
      <name val="Calibri"/>
      <color rgb="008A6A20"/>
      <sz val="9"/>
    </font>
    <font>
      <b val="1"/>
      <color rgb="00191C1A"/>
      <sz val="12"/>
    </font>
  </fonts>
  <fills count="8">
    <fill>
      <patternFill/>
    </fill>
    <fill>
      <patternFill patternType="gray125"/>
    </fill>
    <fill>
      <patternFill patternType="solid">
        <fgColor rgb="00F3EFE7"/>
      </patternFill>
    </fill>
    <fill>
      <patternFill patternType="solid">
        <fgColor rgb="00FFFDF7"/>
      </patternFill>
    </fill>
    <fill>
      <patternFill patternType="solid">
        <fgColor rgb="00191C1A"/>
      </patternFill>
    </fill>
    <fill>
      <patternFill patternType="solid">
        <fgColor rgb="00EFEFEC"/>
      </patternFill>
    </fill>
    <fill>
      <patternFill patternType="solid">
        <fgColor rgb="00F4AD29"/>
      </patternFill>
    </fill>
    <fill>
      <patternFill patternType="solid">
        <fgColor rgb="00FDF3DC"/>
      </patternFill>
    </fill>
  </fills>
  <borders count="5">
    <border>
      <left/>
      <right/>
      <top/>
      <bottom/>
      <diagonal/>
    </border>
    <border>
      <left style="thin">
        <color rgb="00D9D4C9"/>
      </left>
      <right style="thin">
        <color rgb="00D9D4C9"/>
      </right>
      <top style="thin">
        <color rgb="00D9D4C9"/>
      </top>
      <bottom style="thin">
        <color rgb="00D9D4C9"/>
      </bottom>
    </border>
    <border>
      <left/>
      <right/>
      <top style="thin">
        <color rgb="00D9D4C9"/>
      </top>
      <bottom/>
      <diagonal/>
    </border>
    <border>
      <left/>
      <right style="thin">
        <color rgb="00D9D4C9"/>
      </right>
      <top style="thin">
        <color rgb="00D9D4C9"/>
      </top>
      <bottom/>
      <diagonal/>
    </border>
    <border>
      <left/>
      <right style="thin">
        <color rgb="00D9D4C9"/>
      </right>
      <top style="thin">
        <color rgb="00D9D4C9"/>
      </top>
      <bottom style="thin">
        <color rgb="00D9D4C9"/>
      </bottom>
      <diagonal/>
    </border>
  </borders>
  <cellStyleXfs count="1">
    <xf numFmtId="0" fontId="0" fillId="0" borderId="0"/>
  </cellStyleXfs>
  <cellXfs count="31">
    <xf numFmtId="0" fontId="0" fillId="0" borderId="0" pivotButton="0" quotePrefix="0" xfId="0"/>
    <xf numFmtId="0" fontId="1" fillId="0" borderId="0" pivotButton="0" quotePrefix="0" xfId="0"/>
    <xf numFmtId="0" fontId="2" fillId="0" borderId="0" pivotButton="0" quotePrefix="0" xfId="0"/>
    <xf numFmtId="0" fontId="3" fillId="2" borderId="1" pivotButton="0" quotePrefix="0" xfId="0"/>
    <xf numFmtId="164" fontId="0" fillId="3" borderId="1" pivotButton="0" quotePrefix="0" xfId="0"/>
    <xf numFmtId="0" fontId="4" fillId="0" borderId="0" pivotButton="0" quotePrefix="0" xfId="0"/>
    <xf numFmtId="0" fontId="5" fillId="4" borderId="1" applyAlignment="1" pivotButton="0" quotePrefix="0" xfId="0">
      <alignment horizontal="center" vertical="center" wrapText="1"/>
    </xf>
    <xf numFmtId="165" fontId="0" fillId="3" borderId="1" pivotButton="0" quotePrefix="0" xfId="0"/>
    <xf numFmtId="165" fontId="6" fillId="5" borderId="1" pivotButton="0" quotePrefix="0" xfId="0"/>
    <xf numFmtId="0" fontId="0" fillId="0" borderId="1" pivotButton="0" quotePrefix="0" xfId="0"/>
    <xf numFmtId="164" fontId="6" fillId="5" borderId="1" pivotButton="0" quotePrefix="0" xfId="0"/>
    <xf numFmtId="0" fontId="0" fillId="5" borderId="1" pivotButton="0" quotePrefix="0" xfId="0"/>
    <xf numFmtId="0" fontId="5" fillId="4" borderId="1" pivotButton="0" quotePrefix="0" xfId="0"/>
    <xf numFmtId="0" fontId="3" fillId="6" borderId="1" pivotButton="0" quotePrefix="0" xfId="0"/>
    <xf numFmtId="164" fontId="3" fillId="6" borderId="1" pivotButton="0" quotePrefix="0" xfId="0"/>
    <xf numFmtId="164" fontId="3" fillId="2" borderId="1" pivotButton="0" quotePrefix="0" xfId="0"/>
    <xf numFmtId="0" fontId="7" fillId="0" borderId="1" applyAlignment="1" pivotButton="0" quotePrefix="0" xfId="0">
      <alignment vertical="center" wrapText="1"/>
    </xf>
    <xf numFmtId="0" fontId="0" fillId="3" borderId="1" pivotButton="0" quotePrefix="0" xfId="0"/>
    <xf numFmtId="166" fontId="0" fillId="3" borderId="1" pivotButton="0" quotePrefix="0" xfId="0"/>
    <xf numFmtId="166" fontId="6" fillId="5" borderId="1" pivotButton="0" quotePrefix="0" xfId="0"/>
    <xf numFmtId="0" fontId="6" fillId="5" borderId="1" applyAlignment="1" pivotButton="0" quotePrefix="0" xfId="0">
      <alignment horizontal="center"/>
    </xf>
    <xf numFmtId="0" fontId="0" fillId="3" borderId="1" applyAlignment="1" pivotButton="0" quotePrefix="0" xfId="0">
      <alignment vertical="top" wrapText="1"/>
    </xf>
    <xf numFmtId="0" fontId="8" fillId="0" borderId="0" pivotButton="0" quotePrefix="0" xfId="0"/>
    <xf numFmtId="0" fontId="3" fillId="2" borderId="1" applyAlignment="1" pivotButton="0" quotePrefix="0" xfId="0">
      <alignment horizontal="center"/>
    </xf>
    <xf numFmtId="0" fontId="3" fillId="0" borderId="0" pivotButton="0" quotePrefix="0" xfId="0"/>
    <xf numFmtId="3" fontId="0" fillId="3" borderId="1" applyAlignment="1" pivotButton="0" quotePrefix="0" xfId="0">
      <alignment horizontal="center"/>
    </xf>
    <xf numFmtId="0" fontId="4" fillId="0" borderId="1" applyAlignment="1" pivotButton="0" quotePrefix="0" xfId="0">
      <alignment vertical="top" wrapText="1"/>
    </xf>
    <xf numFmtId="0" fontId="6" fillId="5" borderId="1" pivotButton="0" quotePrefix="0" xfId="0"/>
    <xf numFmtId="0" fontId="6" fillId="0" borderId="0" applyAlignment="1" pivotButton="0" quotePrefix="0" xfId="0">
      <alignment vertical="top" wrapText="1"/>
    </xf>
    <xf numFmtId="0" fontId="4" fillId="0" borderId="0" applyAlignment="1" pivotButton="0" quotePrefix="0" xfId="0">
      <alignment vertical="top" wrapText="1"/>
    </xf>
    <xf numFmtId="0" fontId="3" fillId="7" borderId="1" applyAlignment="1" pivotButton="0" quotePrefix="0" xfId="0">
      <alignment vertical="top" wrapText="1"/>
    </xf>
  </cellXfs>
  <cellStyles count="1">
    <cellStyle name="Normal" xfId="0" builtinId="0" hidden="0"/>
  </cellStyles>
  <dxfs count="1">
    <dxf>
      <fill>
        <patternFill patternType="solid">
          <fgColor rgb="00FDECD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charts/chart1.xml><?xml version="1.0" encoding="utf-8"?>
<chartSpace xmlns="http://schemas.openxmlformats.org/drawingml/2006/chart">
  <style val="2"/>
  <chart>
    <title>
      <tx>
        <rich>
          <a:bodyPr xmlns:a="http://schemas.openxmlformats.org/drawingml/2006/main"/>
          <a:p xmlns:a="http://schemas.openxmlformats.org/drawingml/2006/main">
            <a:pPr>
              <a:defRPr/>
            </a:pPr>
            <a:r>
              <a:t>Projected ending cash by week</a:t>
            </a:r>
          </a:p>
        </rich>
      </tx>
    </title>
    <plotArea>
      <lineChart>
        <grouping val="standard"/>
        <ser>
          <idx val="0"/>
          <order val="0"/>
          <spPr>
            <a:ln xmlns:a="http://schemas.openxmlformats.org/drawingml/2006/main">
              <a:prstDash val="solid"/>
            </a:ln>
          </spPr>
          <marker>
            <symbol val="none"/>
            <spPr>
              <a:ln xmlns:a="http://schemas.openxmlformats.org/drawingml/2006/main">
                <a:prstDash val="solid"/>
              </a:ln>
            </spPr>
          </marker>
          <cat>
            <numRef>
              <f>'13-Week Forecast'!$B$5:$N$5</f>
            </numRef>
          </cat>
          <val>
            <numRef>
              <f>'13-Week Forecast'!$B$38:$N$38</f>
            </numRef>
          </val>
        </ser>
        <axId val="10"/>
        <axId val="100"/>
      </lineChart>
      <catAx>
        <axId val="10"/>
        <scaling>
          <orientation val="minMax"/>
        </scaling>
        <axPos val="l"/>
        <title>
          <tx>
            <rich>
              <a:bodyPr xmlns:a="http://schemas.openxmlformats.org/drawingml/2006/main"/>
              <a:p xmlns:a="http://schemas.openxmlformats.org/drawingml/2006/main">
                <a:pPr>
                  <a:defRPr/>
                </a:pPr>
                <a:r>
                  <a:t>Forecast week</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Ending cash</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0</col>
      <colOff>0</colOff>
      <row>20</row>
      <rowOff>0</rowOff>
    </from>
    <ext cx="720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O42"/>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30"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13" customWidth="1" min="15" max="15"/>
  </cols>
  <sheetData>
    <row r="1" ht="24" customHeight="1">
      <c r="A1" s="1" t="inlineStr">
        <is>
          <t>13-Week Construction Cash Flow Forecast</t>
        </is>
      </c>
    </row>
    <row r="2">
      <c r="A2" s="2" t="inlineStr">
        <is>
          <t>Enter the week 1 date, your beginning cash, and the cash you expect in and out each week. Every following week's beginning balance carries forward automatically.</t>
        </is>
      </c>
    </row>
    <row r="3">
      <c r="A3" s="3" t="inlineStr">
        <is>
          <t>Minimum desired cash balance</t>
        </is>
      </c>
      <c r="B3" s="4" t="n"/>
      <c r="C3" s="5" t="inlineStr">
        <is>
          <t>Your own operating floor — there is no universal figure. Weeks projected to end below it are flagged. Leave blank to turn the flag off.</t>
        </is>
      </c>
    </row>
    <row r="5" ht="26" customHeight="1">
      <c r="A5" s="6" t="inlineStr">
        <is>
          <t>Category</t>
        </is>
      </c>
      <c r="B5" s="6" t="inlineStr">
        <is>
          <t>Week 1</t>
        </is>
      </c>
      <c r="C5" s="6" t="inlineStr">
        <is>
          <t>Week 2</t>
        </is>
      </c>
      <c r="D5" s="6" t="inlineStr">
        <is>
          <t>Week 3</t>
        </is>
      </c>
      <c r="E5" s="6" t="inlineStr">
        <is>
          <t>Week 4</t>
        </is>
      </c>
      <c r="F5" s="6" t="inlineStr">
        <is>
          <t>Week 5</t>
        </is>
      </c>
      <c r="G5" s="6" t="inlineStr">
        <is>
          <t>Week 6</t>
        </is>
      </c>
      <c r="H5" s="6" t="inlineStr">
        <is>
          <t>Week 7</t>
        </is>
      </c>
      <c r="I5" s="6" t="inlineStr">
        <is>
          <t>Week 8</t>
        </is>
      </c>
      <c r="J5" s="6" t="inlineStr">
        <is>
          <t>Week 9</t>
        </is>
      </c>
      <c r="K5" s="6" t="inlineStr">
        <is>
          <t>Week 10</t>
        </is>
      </c>
      <c r="L5" s="6" t="inlineStr">
        <is>
          <t>Week 11</t>
        </is>
      </c>
      <c r="M5" s="6" t="inlineStr">
        <is>
          <t>Week 12</t>
        </is>
      </c>
      <c r="N5" s="6" t="inlineStr">
        <is>
          <t>Week 13</t>
        </is>
      </c>
      <c r="O5" s="6" t="inlineStr">
        <is>
          <t>13-Week Total</t>
        </is>
      </c>
    </row>
    <row r="6">
      <c r="A6" s="3" t="inlineStr">
        <is>
          <t>Week ending</t>
        </is>
      </c>
      <c r="B6" s="7" t="n"/>
      <c r="C6" s="8">
        <f>IF(B6="","",B6+7)</f>
        <v/>
      </c>
      <c r="D6" s="8">
        <f>IF(C6="","",C6+7)</f>
        <v/>
      </c>
      <c r="E6" s="8">
        <f>IF(D6="","",D6+7)</f>
        <v/>
      </c>
      <c r="F6" s="8">
        <f>IF(E6="","",E6+7)</f>
        <v/>
      </c>
      <c r="G6" s="8">
        <f>IF(F6="","",F6+7)</f>
        <v/>
      </c>
      <c r="H6" s="8">
        <f>IF(G6="","",G6+7)</f>
        <v/>
      </c>
      <c r="I6" s="8">
        <f>IF(H6="","",H6+7)</f>
        <v/>
      </c>
      <c r="J6" s="8">
        <f>IF(I6="","",I6+7)</f>
        <v/>
      </c>
      <c r="K6" s="8">
        <f>IF(J6="","",J6+7)</f>
        <v/>
      </c>
      <c r="L6" s="8">
        <f>IF(K6="","",K6+7)</f>
        <v/>
      </c>
      <c r="M6" s="8">
        <f>IF(L6="","",L6+7)</f>
        <v/>
      </c>
      <c r="N6" s="8">
        <f>IF(M6="","",M6+7)</f>
        <v/>
      </c>
      <c r="O6" s="9" t="n"/>
    </row>
    <row r="7">
      <c r="A7" s="3" t="inlineStr">
        <is>
          <t>Beginning Cash Balance</t>
        </is>
      </c>
      <c r="B7" s="4" t="n"/>
      <c r="C7" s="10">
        <f>B38</f>
        <v/>
      </c>
      <c r="D7" s="10">
        <f>C38</f>
        <v/>
      </c>
      <c r="E7" s="10">
        <f>D38</f>
        <v/>
      </c>
      <c r="F7" s="10">
        <f>E38</f>
        <v/>
      </c>
      <c r="G7" s="10">
        <f>F38</f>
        <v/>
      </c>
      <c r="H7" s="10">
        <f>G38</f>
        <v/>
      </c>
      <c r="I7" s="10">
        <f>H38</f>
        <v/>
      </c>
      <c r="J7" s="10">
        <f>I38</f>
        <v/>
      </c>
      <c r="K7" s="10">
        <f>J38</f>
        <v/>
      </c>
      <c r="L7" s="10">
        <f>K38</f>
        <v/>
      </c>
      <c r="M7" s="10">
        <f>L38</f>
        <v/>
      </c>
      <c r="N7" s="10">
        <f>M38</f>
        <v/>
      </c>
      <c r="O7" s="11" t="n"/>
    </row>
    <row r="9">
      <c r="A9" s="12" t="inlineStr">
        <is>
          <t>CASH IN</t>
        </is>
      </c>
      <c r="B9" s="12" t="n"/>
      <c r="C9" s="12" t="n"/>
      <c r="D9" s="12" t="n"/>
      <c r="E9" s="12" t="n"/>
      <c r="F9" s="12" t="n"/>
      <c r="G9" s="12" t="n"/>
      <c r="H9" s="12" t="n"/>
      <c r="I9" s="12" t="n"/>
      <c r="J9" s="12" t="n"/>
      <c r="K9" s="12" t="n"/>
      <c r="L9" s="12" t="n"/>
      <c r="M9" s="12" t="n"/>
      <c r="N9" s="12" t="n"/>
      <c r="O9" s="12" t="n"/>
    </row>
    <row r="10">
      <c r="A10" s="3" t="inlineStr">
        <is>
          <t>Customer Receipts</t>
        </is>
      </c>
      <c r="B10" s="4" t="n"/>
      <c r="C10" s="4" t="n"/>
      <c r="D10" s="4" t="n"/>
      <c r="E10" s="4" t="n"/>
      <c r="F10" s="4" t="n"/>
      <c r="G10" s="4" t="n"/>
      <c r="H10" s="4" t="n"/>
      <c r="I10" s="4" t="n"/>
      <c r="J10" s="4" t="n"/>
      <c r="K10" s="4" t="n"/>
      <c r="L10" s="4" t="n"/>
      <c r="M10" s="4" t="n"/>
      <c r="N10" s="4" t="n"/>
      <c r="O10" s="10">
        <f>SUM(B10:N10)</f>
        <v/>
      </c>
    </row>
    <row r="11">
      <c r="A11" s="3" t="inlineStr">
        <is>
          <t>Deposits</t>
        </is>
      </c>
      <c r="B11" s="4" t="n"/>
      <c r="C11" s="4" t="n"/>
      <c r="D11" s="4" t="n"/>
      <c r="E11" s="4" t="n"/>
      <c r="F11" s="4" t="n"/>
      <c r="G11" s="4" t="n"/>
      <c r="H11" s="4" t="n"/>
      <c r="I11" s="4" t="n"/>
      <c r="J11" s="4" t="n"/>
      <c r="K11" s="4" t="n"/>
      <c r="L11" s="4" t="n"/>
      <c r="M11" s="4" t="n"/>
      <c r="N11" s="4" t="n"/>
      <c r="O11" s="10">
        <f>SUM(B11:N11)</f>
        <v/>
      </c>
    </row>
    <row r="12">
      <c r="A12" s="3" t="inlineStr">
        <is>
          <t>Progress Billings Collected</t>
        </is>
      </c>
      <c r="B12" s="4" t="n"/>
      <c r="C12" s="4" t="n"/>
      <c r="D12" s="4" t="n"/>
      <c r="E12" s="4" t="n"/>
      <c r="F12" s="4" t="n"/>
      <c r="G12" s="4" t="n"/>
      <c r="H12" s="4" t="n"/>
      <c r="I12" s="4" t="n"/>
      <c r="J12" s="4" t="n"/>
      <c r="K12" s="4" t="n"/>
      <c r="L12" s="4" t="n"/>
      <c r="M12" s="4" t="n"/>
      <c r="N12" s="4" t="n"/>
      <c r="O12" s="10">
        <f>SUM(B12:N12)</f>
        <v/>
      </c>
    </row>
    <row r="13">
      <c r="A13" s="3" t="inlineStr">
        <is>
          <t>Change Orders Collected</t>
        </is>
      </c>
      <c r="B13" s="4" t="n"/>
      <c r="C13" s="4" t="n"/>
      <c r="D13" s="4" t="n"/>
      <c r="E13" s="4" t="n"/>
      <c r="F13" s="4" t="n"/>
      <c r="G13" s="4" t="n"/>
      <c r="H13" s="4" t="n"/>
      <c r="I13" s="4" t="n"/>
      <c r="J13" s="4" t="n"/>
      <c r="K13" s="4" t="n"/>
      <c r="L13" s="4" t="n"/>
      <c r="M13" s="4" t="n"/>
      <c r="N13" s="4" t="n"/>
      <c r="O13" s="10">
        <f>SUM(B13:N13)</f>
        <v/>
      </c>
    </row>
    <row r="14">
      <c r="A14" s="3" t="inlineStr">
        <is>
          <t>Retainage Releases</t>
        </is>
      </c>
      <c r="B14" s="4" t="n"/>
      <c r="C14" s="4" t="n"/>
      <c r="D14" s="4" t="n"/>
      <c r="E14" s="4" t="n"/>
      <c r="F14" s="4" t="n"/>
      <c r="G14" s="4" t="n"/>
      <c r="H14" s="4" t="n"/>
      <c r="I14" s="4" t="n"/>
      <c r="J14" s="4" t="n"/>
      <c r="K14" s="4" t="n"/>
      <c r="L14" s="4" t="n"/>
      <c r="M14" s="4" t="n"/>
      <c r="N14" s="4" t="n"/>
      <c r="O14" s="10">
        <f>SUM(B14:N14)</f>
        <v/>
      </c>
    </row>
    <row r="15">
      <c r="A15" s="3" t="inlineStr">
        <is>
          <t>Other Receipts</t>
        </is>
      </c>
      <c r="B15" s="4" t="n"/>
      <c r="C15" s="4" t="n"/>
      <c r="D15" s="4" t="n"/>
      <c r="E15" s="4" t="n"/>
      <c r="F15" s="4" t="n"/>
      <c r="G15" s="4" t="n"/>
      <c r="H15" s="4" t="n"/>
      <c r="I15" s="4" t="n"/>
      <c r="J15" s="4" t="n"/>
      <c r="K15" s="4" t="n"/>
      <c r="L15" s="4" t="n"/>
      <c r="M15" s="4" t="n"/>
      <c r="N15" s="4" t="n"/>
      <c r="O15" s="10">
        <f>SUM(B15:N15)</f>
        <v/>
      </c>
    </row>
    <row r="16">
      <c r="A16" s="13" t="inlineStr">
        <is>
          <t>TOTAL CASH IN</t>
        </is>
      </c>
      <c r="B16" s="14">
        <f>SUM(B10:B15)</f>
        <v/>
      </c>
      <c r="C16" s="14">
        <f>SUM(C10:C15)</f>
        <v/>
      </c>
      <c r="D16" s="14">
        <f>SUM(D10:D15)</f>
        <v/>
      </c>
      <c r="E16" s="14">
        <f>SUM(E10:E15)</f>
        <v/>
      </c>
      <c r="F16" s="14">
        <f>SUM(F10:F15)</f>
        <v/>
      </c>
      <c r="G16" s="14">
        <f>SUM(G10:G15)</f>
        <v/>
      </c>
      <c r="H16" s="14">
        <f>SUM(H10:H15)</f>
        <v/>
      </c>
      <c r="I16" s="14">
        <f>SUM(I10:I15)</f>
        <v/>
      </c>
      <c r="J16" s="14">
        <f>SUM(J10:J15)</f>
        <v/>
      </c>
      <c r="K16" s="14">
        <f>SUM(K10:K15)</f>
        <v/>
      </c>
      <c r="L16" s="14">
        <f>SUM(L10:L15)</f>
        <v/>
      </c>
      <c r="M16" s="14">
        <f>SUM(M10:M15)</f>
        <v/>
      </c>
      <c r="N16" s="14">
        <f>SUM(N10:N15)</f>
        <v/>
      </c>
      <c r="O16" s="14">
        <f>SUM(O10:O15)</f>
        <v/>
      </c>
    </row>
    <row r="18">
      <c r="A18" s="12" t="inlineStr">
        <is>
          <t>CASH OUT</t>
        </is>
      </c>
      <c r="B18" s="12" t="n"/>
      <c r="C18" s="12" t="n"/>
      <c r="D18" s="12" t="n"/>
      <c r="E18" s="12" t="n"/>
      <c r="F18" s="12" t="n"/>
      <c r="G18" s="12" t="n"/>
      <c r="H18" s="12" t="n"/>
      <c r="I18" s="12" t="n"/>
      <c r="J18" s="12" t="n"/>
      <c r="K18" s="12" t="n"/>
      <c r="L18" s="12" t="n"/>
      <c r="M18" s="12" t="n"/>
      <c r="N18" s="12" t="n"/>
      <c r="O18" s="12" t="n"/>
    </row>
    <row r="19">
      <c r="A19" s="3" t="inlineStr">
        <is>
          <t>Field Payroll</t>
        </is>
      </c>
      <c r="B19" s="4" t="n"/>
      <c r="C19" s="4" t="n"/>
      <c r="D19" s="4" t="n"/>
      <c r="E19" s="4" t="n"/>
      <c r="F19" s="4" t="n"/>
      <c r="G19" s="4" t="n"/>
      <c r="H19" s="4" t="n"/>
      <c r="I19" s="4" t="n"/>
      <c r="J19" s="4" t="n"/>
      <c r="K19" s="4" t="n"/>
      <c r="L19" s="4" t="n"/>
      <c r="M19" s="4" t="n"/>
      <c r="N19" s="4" t="n"/>
      <c r="O19" s="10">
        <f>SUM(B19:N19)</f>
        <v/>
      </c>
    </row>
    <row r="20">
      <c r="A20" s="3" t="inlineStr">
        <is>
          <t>Office Payroll</t>
        </is>
      </c>
      <c r="B20" s="4" t="n"/>
      <c r="C20" s="4" t="n"/>
      <c r="D20" s="4" t="n"/>
      <c r="E20" s="4" t="n"/>
      <c r="F20" s="4" t="n"/>
      <c r="G20" s="4" t="n"/>
      <c r="H20" s="4" t="n"/>
      <c r="I20" s="4" t="n"/>
      <c r="J20" s="4" t="n"/>
      <c r="K20" s="4" t="n"/>
      <c r="L20" s="4" t="n"/>
      <c r="M20" s="4" t="n"/>
      <c r="N20" s="4" t="n"/>
      <c r="O20" s="10">
        <f>SUM(B20:N20)</f>
        <v/>
      </c>
    </row>
    <row r="21">
      <c r="A21" s="3" t="inlineStr">
        <is>
          <t>Payroll Taxes</t>
        </is>
      </c>
      <c r="B21" s="4" t="n"/>
      <c r="C21" s="4" t="n"/>
      <c r="D21" s="4" t="n"/>
      <c r="E21" s="4" t="n"/>
      <c r="F21" s="4" t="n"/>
      <c r="G21" s="4" t="n"/>
      <c r="H21" s="4" t="n"/>
      <c r="I21" s="4" t="n"/>
      <c r="J21" s="4" t="n"/>
      <c r="K21" s="4" t="n"/>
      <c r="L21" s="4" t="n"/>
      <c r="M21" s="4" t="n"/>
      <c r="N21" s="4" t="n"/>
      <c r="O21" s="10">
        <f>SUM(B21:N21)</f>
        <v/>
      </c>
    </row>
    <row r="22">
      <c r="A22" s="3" t="inlineStr">
        <is>
          <t>Asphalt / Concrete / Materials</t>
        </is>
      </c>
      <c r="B22" s="4" t="n"/>
      <c r="C22" s="4" t="n"/>
      <c r="D22" s="4" t="n"/>
      <c r="E22" s="4" t="n"/>
      <c r="F22" s="4" t="n"/>
      <c r="G22" s="4" t="n"/>
      <c r="H22" s="4" t="n"/>
      <c r="I22" s="4" t="n"/>
      <c r="J22" s="4" t="n"/>
      <c r="K22" s="4" t="n"/>
      <c r="L22" s="4" t="n"/>
      <c r="M22" s="4" t="n"/>
      <c r="N22" s="4" t="n"/>
      <c r="O22" s="10">
        <f>SUM(B22:N22)</f>
        <v/>
      </c>
    </row>
    <row r="23">
      <c r="A23" s="3" t="inlineStr">
        <is>
          <t>Trucking</t>
        </is>
      </c>
      <c r="B23" s="4" t="n"/>
      <c r="C23" s="4" t="n"/>
      <c r="D23" s="4" t="n"/>
      <c r="E23" s="4" t="n"/>
      <c r="F23" s="4" t="n"/>
      <c r="G23" s="4" t="n"/>
      <c r="H23" s="4" t="n"/>
      <c r="I23" s="4" t="n"/>
      <c r="J23" s="4" t="n"/>
      <c r="K23" s="4" t="n"/>
      <c r="L23" s="4" t="n"/>
      <c r="M23" s="4" t="n"/>
      <c r="N23" s="4" t="n"/>
      <c r="O23" s="10">
        <f>SUM(B23:N23)</f>
        <v/>
      </c>
    </row>
    <row r="24">
      <c r="A24" s="3" t="inlineStr">
        <is>
          <t>Subcontractors</t>
        </is>
      </c>
      <c r="B24" s="4" t="n"/>
      <c r="C24" s="4" t="n"/>
      <c r="D24" s="4" t="n"/>
      <c r="E24" s="4" t="n"/>
      <c r="F24" s="4" t="n"/>
      <c r="G24" s="4" t="n"/>
      <c r="H24" s="4" t="n"/>
      <c r="I24" s="4" t="n"/>
      <c r="J24" s="4" t="n"/>
      <c r="K24" s="4" t="n"/>
      <c r="L24" s="4" t="n"/>
      <c r="M24" s="4" t="n"/>
      <c r="N24" s="4" t="n"/>
      <c r="O24" s="10">
        <f>SUM(B24:N24)</f>
        <v/>
      </c>
    </row>
    <row r="25">
      <c r="A25" s="3" t="inlineStr">
        <is>
          <t>Equipment Payments</t>
        </is>
      </c>
      <c r="B25" s="4" t="n"/>
      <c r="C25" s="4" t="n"/>
      <c r="D25" s="4" t="n"/>
      <c r="E25" s="4" t="n"/>
      <c r="F25" s="4" t="n"/>
      <c r="G25" s="4" t="n"/>
      <c r="H25" s="4" t="n"/>
      <c r="I25" s="4" t="n"/>
      <c r="J25" s="4" t="n"/>
      <c r="K25" s="4" t="n"/>
      <c r="L25" s="4" t="n"/>
      <c r="M25" s="4" t="n"/>
      <c r="N25" s="4" t="n"/>
      <c r="O25" s="10">
        <f>SUM(B25:N25)</f>
        <v/>
      </c>
    </row>
    <row r="26">
      <c r="A26" s="3" t="inlineStr">
        <is>
          <t>Equipment Rentals</t>
        </is>
      </c>
      <c r="B26" s="4" t="n"/>
      <c r="C26" s="4" t="n"/>
      <c r="D26" s="4" t="n"/>
      <c r="E26" s="4" t="n"/>
      <c r="F26" s="4" t="n"/>
      <c r="G26" s="4" t="n"/>
      <c r="H26" s="4" t="n"/>
      <c r="I26" s="4" t="n"/>
      <c r="J26" s="4" t="n"/>
      <c r="K26" s="4" t="n"/>
      <c r="L26" s="4" t="n"/>
      <c r="M26" s="4" t="n"/>
      <c r="N26" s="4" t="n"/>
      <c r="O26" s="10">
        <f>SUM(B26:N26)</f>
        <v/>
      </c>
    </row>
    <row r="27">
      <c r="A27" s="3" t="inlineStr">
        <is>
          <t>Fuel</t>
        </is>
      </c>
      <c r="B27" s="4" t="n"/>
      <c r="C27" s="4" t="n"/>
      <c r="D27" s="4" t="n"/>
      <c r="E27" s="4" t="n"/>
      <c r="F27" s="4" t="n"/>
      <c r="G27" s="4" t="n"/>
      <c r="H27" s="4" t="n"/>
      <c r="I27" s="4" t="n"/>
      <c r="J27" s="4" t="n"/>
      <c r="K27" s="4" t="n"/>
      <c r="L27" s="4" t="n"/>
      <c r="M27" s="4" t="n"/>
      <c r="N27" s="4" t="n"/>
      <c r="O27" s="10">
        <f>SUM(B27:N27)</f>
        <v/>
      </c>
    </row>
    <row r="28">
      <c r="A28" s="3" t="inlineStr">
        <is>
          <t>Insurance</t>
        </is>
      </c>
      <c r="B28" s="4" t="n"/>
      <c r="C28" s="4" t="n"/>
      <c r="D28" s="4" t="n"/>
      <c r="E28" s="4" t="n"/>
      <c r="F28" s="4" t="n"/>
      <c r="G28" s="4" t="n"/>
      <c r="H28" s="4" t="n"/>
      <c r="I28" s="4" t="n"/>
      <c r="J28" s="4" t="n"/>
      <c r="K28" s="4" t="n"/>
      <c r="L28" s="4" t="n"/>
      <c r="M28" s="4" t="n"/>
      <c r="N28" s="4" t="n"/>
      <c r="O28" s="10">
        <f>SUM(B28:N28)</f>
        <v/>
      </c>
    </row>
    <row r="29">
      <c r="A29" s="3" t="inlineStr">
        <is>
          <t>Office / General Overhead</t>
        </is>
      </c>
      <c r="B29" s="4" t="n"/>
      <c r="C29" s="4" t="n"/>
      <c r="D29" s="4" t="n"/>
      <c r="E29" s="4" t="n"/>
      <c r="F29" s="4" t="n"/>
      <c r="G29" s="4" t="n"/>
      <c r="H29" s="4" t="n"/>
      <c r="I29" s="4" t="n"/>
      <c r="J29" s="4" t="n"/>
      <c r="K29" s="4" t="n"/>
      <c r="L29" s="4" t="n"/>
      <c r="M29" s="4" t="n"/>
      <c r="N29" s="4" t="n"/>
      <c r="O29" s="10">
        <f>SUM(B29:N29)</f>
        <v/>
      </c>
    </row>
    <row r="30">
      <c r="A30" s="3" t="inlineStr">
        <is>
          <t>Rent / Facilities</t>
        </is>
      </c>
      <c r="B30" s="4" t="n"/>
      <c r="C30" s="4" t="n"/>
      <c r="D30" s="4" t="n"/>
      <c r="E30" s="4" t="n"/>
      <c r="F30" s="4" t="n"/>
      <c r="G30" s="4" t="n"/>
      <c r="H30" s="4" t="n"/>
      <c r="I30" s="4" t="n"/>
      <c r="J30" s="4" t="n"/>
      <c r="K30" s="4" t="n"/>
      <c r="L30" s="4" t="n"/>
      <c r="M30" s="4" t="n"/>
      <c r="N30" s="4" t="n"/>
      <c r="O30" s="10">
        <f>SUM(B30:N30)</f>
        <v/>
      </c>
    </row>
    <row r="31">
      <c r="A31" s="3" t="inlineStr">
        <is>
          <t>Debt Payments</t>
        </is>
      </c>
      <c r="B31" s="4" t="n"/>
      <c r="C31" s="4" t="n"/>
      <c r="D31" s="4" t="n"/>
      <c r="E31" s="4" t="n"/>
      <c r="F31" s="4" t="n"/>
      <c r="G31" s="4" t="n"/>
      <c r="H31" s="4" t="n"/>
      <c r="I31" s="4" t="n"/>
      <c r="J31" s="4" t="n"/>
      <c r="K31" s="4" t="n"/>
      <c r="L31" s="4" t="n"/>
      <c r="M31" s="4" t="n"/>
      <c r="N31" s="4" t="n"/>
      <c r="O31" s="10">
        <f>SUM(B31:N31)</f>
        <v/>
      </c>
    </row>
    <row r="32">
      <c r="A32" s="3" t="inlineStr">
        <is>
          <t>Taxes</t>
        </is>
      </c>
      <c r="B32" s="4" t="n"/>
      <c r="C32" s="4" t="n"/>
      <c r="D32" s="4" t="n"/>
      <c r="E32" s="4" t="n"/>
      <c r="F32" s="4" t="n"/>
      <c r="G32" s="4" t="n"/>
      <c r="H32" s="4" t="n"/>
      <c r="I32" s="4" t="n"/>
      <c r="J32" s="4" t="n"/>
      <c r="K32" s="4" t="n"/>
      <c r="L32" s="4" t="n"/>
      <c r="M32" s="4" t="n"/>
      <c r="N32" s="4" t="n"/>
      <c r="O32" s="10">
        <f>SUM(B32:N32)</f>
        <v/>
      </c>
    </row>
    <row r="33">
      <c r="A33" s="3" t="inlineStr">
        <is>
          <t>Permits / Fees</t>
        </is>
      </c>
      <c r="B33" s="4" t="n"/>
      <c r="C33" s="4" t="n"/>
      <c r="D33" s="4" t="n"/>
      <c r="E33" s="4" t="n"/>
      <c r="F33" s="4" t="n"/>
      <c r="G33" s="4" t="n"/>
      <c r="H33" s="4" t="n"/>
      <c r="I33" s="4" t="n"/>
      <c r="J33" s="4" t="n"/>
      <c r="K33" s="4" t="n"/>
      <c r="L33" s="4" t="n"/>
      <c r="M33" s="4" t="n"/>
      <c r="N33" s="4" t="n"/>
      <c r="O33" s="10">
        <f>SUM(B33:N33)</f>
        <v/>
      </c>
    </row>
    <row r="34">
      <c r="A34" s="3" t="inlineStr">
        <is>
          <t>Other Outflows</t>
        </is>
      </c>
      <c r="B34" s="4" t="n"/>
      <c r="C34" s="4" t="n"/>
      <c r="D34" s="4" t="n"/>
      <c r="E34" s="4" t="n"/>
      <c r="F34" s="4" t="n"/>
      <c r="G34" s="4" t="n"/>
      <c r="H34" s="4" t="n"/>
      <c r="I34" s="4" t="n"/>
      <c r="J34" s="4" t="n"/>
      <c r="K34" s="4" t="n"/>
      <c r="L34" s="4" t="n"/>
      <c r="M34" s="4" t="n"/>
      <c r="N34" s="4" t="n"/>
      <c r="O34" s="10">
        <f>SUM(B34:N34)</f>
        <v/>
      </c>
    </row>
    <row r="35">
      <c r="A35" s="13" t="inlineStr">
        <is>
          <t>TOTAL CASH OUT</t>
        </is>
      </c>
      <c r="B35" s="14">
        <f>SUM(B19:B34)</f>
        <v/>
      </c>
      <c r="C35" s="14">
        <f>SUM(C19:C34)</f>
        <v/>
      </c>
      <c r="D35" s="14">
        <f>SUM(D19:D34)</f>
        <v/>
      </c>
      <c r="E35" s="14">
        <f>SUM(E19:E34)</f>
        <v/>
      </c>
      <c r="F35" s="14">
        <f>SUM(F19:F34)</f>
        <v/>
      </c>
      <c r="G35" s="14">
        <f>SUM(G19:G34)</f>
        <v/>
      </c>
      <c r="H35" s="14">
        <f>SUM(H19:H34)</f>
        <v/>
      </c>
      <c r="I35" s="14">
        <f>SUM(I19:I34)</f>
        <v/>
      </c>
      <c r="J35" s="14">
        <f>SUM(J19:J34)</f>
        <v/>
      </c>
      <c r="K35" s="14">
        <f>SUM(K19:K34)</f>
        <v/>
      </c>
      <c r="L35" s="14">
        <f>SUM(L19:L34)</f>
        <v/>
      </c>
      <c r="M35" s="14">
        <f>SUM(M19:M34)</f>
        <v/>
      </c>
      <c r="N35" s="14">
        <f>SUM(N19:N34)</f>
        <v/>
      </c>
      <c r="O35" s="14">
        <f>SUM(O19:O34)</f>
        <v/>
      </c>
    </row>
    <row r="37">
      <c r="A37" s="3" t="inlineStr">
        <is>
          <t>NET CASH FLOW</t>
        </is>
      </c>
      <c r="B37" s="15">
        <f>B16-B35</f>
        <v/>
      </c>
      <c r="C37" s="15">
        <f>C16-C35</f>
        <v/>
      </c>
      <c r="D37" s="15">
        <f>D16-D35</f>
        <v/>
      </c>
      <c r="E37" s="15">
        <f>E16-E35</f>
        <v/>
      </c>
      <c r="F37" s="15">
        <f>F16-F35</f>
        <v/>
      </c>
      <c r="G37" s="15">
        <f>G16-G35</f>
        <v/>
      </c>
      <c r="H37" s="15">
        <f>H16-H35</f>
        <v/>
      </c>
      <c r="I37" s="15">
        <f>I16-I35</f>
        <v/>
      </c>
      <c r="J37" s="15">
        <f>J16-J35</f>
        <v/>
      </c>
      <c r="K37" s="15">
        <f>K16-K35</f>
        <v/>
      </c>
      <c r="L37" s="15">
        <f>L16-L35</f>
        <v/>
      </c>
      <c r="M37" s="15">
        <f>M16-M35</f>
        <v/>
      </c>
      <c r="N37" s="15">
        <f>N16-N35</f>
        <v/>
      </c>
      <c r="O37" s="15">
        <f>O16-O35</f>
        <v/>
      </c>
    </row>
    <row r="38">
      <c r="A38" s="13" t="inlineStr">
        <is>
          <t>ENDING CASH BALANCE</t>
        </is>
      </c>
      <c r="B38" s="14">
        <f>B7+B37</f>
        <v/>
      </c>
      <c r="C38" s="14">
        <f>C7+C37</f>
        <v/>
      </c>
      <c r="D38" s="14">
        <f>D7+D37</f>
        <v/>
      </c>
      <c r="E38" s="14">
        <f>E7+E37</f>
        <v/>
      </c>
      <c r="F38" s="14">
        <f>F7+F37</f>
        <v/>
      </c>
      <c r="G38" s="14">
        <f>G7+G37</f>
        <v/>
      </c>
      <c r="H38" s="14">
        <f>H7+H37</f>
        <v/>
      </c>
      <c r="I38" s="14">
        <f>I7+I37</f>
        <v/>
      </c>
      <c r="J38" s="14">
        <f>J7+J37</f>
        <v/>
      </c>
      <c r="K38" s="14">
        <f>K7+K37</f>
        <v/>
      </c>
      <c r="L38" s="14">
        <f>L7+L37</f>
        <v/>
      </c>
      <c r="M38" s="14">
        <f>M7+M37</f>
        <v/>
      </c>
      <c r="N38" s="14">
        <f>N7+N37</f>
        <v/>
      </c>
      <c r="O38" s="14">
        <f>N38</f>
        <v/>
      </c>
    </row>
    <row r="39" ht="30" customHeight="1">
      <c r="A39" s="3" t="inlineStr">
        <is>
          <t>Cash buffer check</t>
        </is>
      </c>
      <c r="B39" s="16">
        <f>IF(OR($B$3="",$B$7=""),"",IF(B38&lt;$B$3,"Below selected cash buffer",""))</f>
        <v/>
      </c>
      <c r="C39" s="16">
        <f>IF(OR($B$3="",$B$7=""),"",IF(C38&lt;$B$3,"Below selected cash buffer",""))</f>
        <v/>
      </c>
      <c r="D39" s="16">
        <f>IF(OR($B$3="",$B$7=""),"",IF(D38&lt;$B$3,"Below selected cash buffer",""))</f>
        <v/>
      </c>
      <c r="E39" s="16">
        <f>IF(OR($B$3="",$B$7=""),"",IF(E38&lt;$B$3,"Below selected cash buffer",""))</f>
        <v/>
      </c>
      <c r="F39" s="16">
        <f>IF(OR($B$3="",$B$7=""),"",IF(F38&lt;$B$3,"Below selected cash buffer",""))</f>
        <v/>
      </c>
      <c r="G39" s="16">
        <f>IF(OR($B$3="",$B$7=""),"",IF(G38&lt;$B$3,"Below selected cash buffer",""))</f>
        <v/>
      </c>
      <c r="H39" s="16">
        <f>IF(OR($B$3="",$B$7=""),"",IF(H38&lt;$B$3,"Below selected cash buffer",""))</f>
        <v/>
      </c>
      <c r="I39" s="16">
        <f>IF(OR($B$3="",$B$7=""),"",IF(I38&lt;$B$3,"Below selected cash buffer",""))</f>
        <v/>
      </c>
      <c r="J39" s="16">
        <f>IF(OR($B$3="",$B$7=""),"",IF(J38&lt;$B$3,"Below selected cash buffer",""))</f>
        <v/>
      </c>
      <c r="K39" s="16">
        <f>IF(OR($B$3="",$B$7=""),"",IF(K38&lt;$B$3,"Below selected cash buffer",""))</f>
        <v/>
      </c>
      <c r="L39" s="16">
        <f>IF(OR($B$3="",$B$7=""),"",IF(L38&lt;$B$3,"Below selected cash buffer",""))</f>
        <v/>
      </c>
      <c r="M39" s="16">
        <f>IF(OR($B$3="",$B$7=""),"",IF(M38&lt;$B$3,"Below selected cash buffer",""))</f>
        <v/>
      </c>
      <c r="N39" s="16">
        <f>IF(OR($B$3="",$B$7=""),"",IF(N38&lt;$B$3,"Below selected cash buffer",""))</f>
        <v/>
      </c>
      <c r="O39" s="9" t="n"/>
    </row>
    <row r="41">
      <c r="A41" s="5" t="inlineStr">
        <is>
          <t>Shaded cream = you enter this.  Shaded grey = calculated, don't overtype.</t>
        </is>
      </c>
    </row>
    <row r="42">
      <c r="A42" s="5" t="inlineStr">
        <is>
          <t>The Accounts Receivable and Project Cash Commitments sheets total by forecast week, so you can read those totals across into the rows above.</t>
        </is>
      </c>
    </row>
  </sheetData>
  <mergeCells count="3">
    <mergeCell ref="C3:I3"/>
    <mergeCell ref="A2:H2"/>
    <mergeCell ref="A1:H1"/>
  </mergeCells>
  <conditionalFormatting sqref="B38:N38">
    <cfRule type="expression" priority="1" dxfId="0" stopIfTrue="0">
      <formula>AND($B$3&lt;&gt;"",$B$7&lt;&gt;"",B38&lt;$B$3)</formula>
    </cfRule>
  </conditionalFormatting>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sheetPr>
  <dimension ref="A1:N62"/>
  <sheetViews>
    <sheetView showGridLines="0" workbookViewId="0">
      <pane ySplit="3" topLeftCell="A4" activePane="bottomLeft" state="frozen"/>
      <selection pane="bottomLeft" activeCell="A1" sqref="A1"/>
    </sheetView>
  </sheetViews>
  <sheetFormatPr baseColWidth="8" defaultRowHeight="15"/>
  <cols>
    <col width="24" customWidth="1" min="1" max="1"/>
    <col width="24" customWidth="1" min="2" max="2"/>
    <col width="14" customWidth="1" min="3" max="3"/>
    <col width="14" customWidth="1" min="4" max="4"/>
    <col width="16" customWidth="1" min="5" max="5"/>
    <col width="14" customWidth="1" min="6" max="6"/>
    <col width="16" customWidth="1" min="7" max="7"/>
    <col width="20" customWidth="1" min="8" max="8"/>
    <col width="16" customWidth="1" min="9" max="9"/>
    <col width="15" customWidth="1" min="10" max="10"/>
    <col width="32" customWidth="1" min="11" max="11"/>
  </cols>
  <sheetData>
    <row r="1" ht="24" customHeight="1">
      <c r="A1" s="1" t="inlineStr">
        <is>
          <t>Construction Accounts Receivable Forecast</t>
        </is>
      </c>
    </row>
    <row r="2">
      <c r="A2" s="2" t="inlineStr">
        <is>
          <t>One row per invoice. Net receivable and the forecast week are calculated; everything else is entered.</t>
        </is>
      </c>
    </row>
    <row r="3" ht="26" customHeight="1">
      <c r="A3" s="6" t="inlineStr">
        <is>
          <t>Customer</t>
        </is>
      </c>
      <c r="B3" s="6" t="inlineStr">
        <is>
          <t>Project</t>
        </is>
      </c>
      <c r="C3" s="6" t="inlineStr">
        <is>
          <t>Invoice #</t>
        </is>
      </c>
      <c r="D3" s="6" t="inlineStr">
        <is>
          <t>Invoice Date</t>
        </is>
      </c>
      <c r="E3" s="6" t="inlineStr">
        <is>
          <t>Invoice Amount</t>
        </is>
      </c>
      <c r="F3" s="6" t="inlineStr">
        <is>
          <t>Retainage</t>
        </is>
      </c>
      <c r="G3" s="6" t="inlineStr">
        <is>
          <t>Net Receivable</t>
        </is>
      </c>
      <c r="H3" s="6" t="inlineStr">
        <is>
          <t>Expected Payment Date</t>
        </is>
      </c>
      <c r="I3" s="6" t="inlineStr">
        <is>
          <t>Expected Cash Week</t>
        </is>
      </c>
      <c r="J3" s="6" t="inlineStr">
        <is>
          <t>Status</t>
        </is>
      </c>
      <c r="K3" s="6" t="inlineStr">
        <is>
          <t>Notes</t>
        </is>
      </c>
    </row>
    <row r="4">
      <c r="A4" s="17" t="n"/>
      <c r="B4" s="17" t="n"/>
      <c r="C4" s="17" t="n"/>
      <c r="D4" s="7" t="n"/>
      <c r="E4" s="18" t="n"/>
      <c r="F4" s="18" t="n"/>
      <c r="G4" s="19">
        <f>IF(E4="","",E4-N(F4))</f>
        <v/>
      </c>
      <c r="H4" s="7" t="n"/>
      <c r="I4" s="20">
        <f>IF(H4="","",IF('13-Week Forecast'!$B$6="","Enter week 1 date",IF(H4&lt;='13-Week Forecast'!$B$6,1,IF(H4&gt;'13-Week Forecast'!$N$6,"Outside 13 weeks",ROUNDUP((H4-('13-Week Forecast'!$B$6-7))/7,0)))))</f>
        <v/>
      </c>
      <c r="J4" s="17" t="n"/>
      <c r="K4" s="21" t="n"/>
    </row>
    <row r="5">
      <c r="A5" s="17" t="n"/>
      <c r="B5" s="17" t="n"/>
      <c r="C5" s="17" t="n"/>
      <c r="D5" s="7" t="n"/>
      <c r="E5" s="18" t="n"/>
      <c r="F5" s="18" t="n"/>
      <c r="G5" s="19">
        <f>IF(E5="","",E5-N(F5))</f>
        <v/>
      </c>
      <c r="H5" s="7" t="n"/>
      <c r="I5" s="20">
        <f>IF(H5="","",IF('13-Week Forecast'!$B$6="","Enter week 1 date",IF(H5&lt;='13-Week Forecast'!$B$6,1,IF(H5&gt;'13-Week Forecast'!$N$6,"Outside 13 weeks",ROUNDUP((H5-('13-Week Forecast'!$B$6-7))/7,0)))))</f>
        <v/>
      </c>
      <c r="J5" s="17" t="n"/>
      <c r="K5" s="21" t="n"/>
    </row>
    <row r="6">
      <c r="A6" s="17" t="n"/>
      <c r="B6" s="17" t="n"/>
      <c r="C6" s="17" t="n"/>
      <c r="D6" s="7" t="n"/>
      <c r="E6" s="18" t="n"/>
      <c r="F6" s="18" t="n"/>
      <c r="G6" s="19">
        <f>IF(E6="","",E6-N(F6))</f>
        <v/>
      </c>
      <c r="H6" s="7" t="n"/>
      <c r="I6" s="20">
        <f>IF(H6="","",IF('13-Week Forecast'!$B$6="","Enter week 1 date",IF(H6&lt;='13-Week Forecast'!$B$6,1,IF(H6&gt;'13-Week Forecast'!$N$6,"Outside 13 weeks",ROUNDUP((H6-('13-Week Forecast'!$B$6-7))/7,0)))))</f>
        <v/>
      </c>
      <c r="J6" s="17" t="n"/>
      <c r="K6" s="21" t="n"/>
    </row>
    <row r="7">
      <c r="A7" s="17" t="n"/>
      <c r="B7" s="17" t="n"/>
      <c r="C7" s="17" t="n"/>
      <c r="D7" s="7" t="n"/>
      <c r="E7" s="18" t="n"/>
      <c r="F7" s="18" t="n"/>
      <c r="G7" s="19">
        <f>IF(E7="","",E7-N(F7))</f>
        <v/>
      </c>
      <c r="H7" s="7" t="n"/>
      <c r="I7" s="20">
        <f>IF(H7="","",IF('13-Week Forecast'!$B$6="","Enter week 1 date",IF(H7&lt;='13-Week Forecast'!$B$6,1,IF(H7&gt;'13-Week Forecast'!$N$6,"Outside 13 weeks",ROUNDUP((H7-('13-Week Forecast'!$B$6-7))/7,0)))))</f>
        <v/>
      </c>
      <c r="J7" s="17" t="n"/>
      <c r="K7" s="21" t="n"/>
    </row>
    <row r="8">
      <c r="A8" s="17" t="n"/>
      <c r="B8" s="17" t="n"/>
      <c r="C8" s="17" t="n"/>
      <c r="D8" s="7" t="n"/>
      <c r="E8" s="18" t="n"/>
      <c r="F8" s="18" t="n"/>
      <c r="G8" s="19">
        <f>IF(E8="","",E8-N(F8))</f>
        <v/>
      </c>
      <c r="H8" s="7" t="n"/>
      <c r="I8" s="20">
        <f>IF(H8="","",IF('13-Week Forecast'!$B$6="","Enter week 1 date",IF(H8&lt;='13-Week Forecast'!$B$6,1,IF(H8&gt;'13-Week Forecast'!$N$6,"Outside 13 weeks",ROUNDUP((H8-('13-Week Forecast'!$B$6-7))/7,0)))))</f>
        <v/>
      </c>
      <c r="J8" s="17" t="n"/>
      <c r="K8" s="21" t="n"/>
    </row>
    <row r="9">
      <c r="A9" s="17" t="n"/>
      <c r="B9" s="17" t="n"/>
      <c r="C9" s="17" t="n"/>
      <c r="D9" s="7" t="n"/>
      <c r="E9" s="18" t="n"/>
      <c r="F9" s="18" t="n"/>
      <c r="G9" s="19">
        <f>IF(E9="","",E9-N(F9))</f>
        <v/>
      </c>
      <c r="H9" s="7" t="n"/>
      <c r="I9" s="20">
        <f>IF(H9="","",IF('13-Week Forecast'!$B$6="","Enter week 1 date",IF(H9&lt;='13-Week Forecast'!$B$6,1,IF(H9&gt;'13-Week Forecast'!$N$6,"Outside 13 weeks",ROUNDUP((H9-('13-Week Forecast'!$B$6-7))/7,0)))))</f>
        <v/>
      </c>
      <c r="J9" s="17" t="n"/>
      <c r="K9" s="21" t="n"/>
    </row>
    <row r="10">
      <c r="A10" s="17" t="n"/>
      <c r="B10" s="17" t="n"/>
      <c r="C10" s="17" t="n"/>
      <c r="D10" s="7" t="n"/>
      <c r="E10" s="18" t="n"/>
      <c r="F10" s="18" t="n"/>
      <c r="G10" s="19">
        <f>IF(E10="","",E10-N(F10))</f>
        <v/>
      </c>
      <c r="H10" s="7" t="n"/>
      <c r="I10" s="20">
        <f>IF(H10="","",IF('13-Week Forecast'!$B$6="","Enter week 1 date",IF(H10&lt;='13-Week Forecast'!$B$6,1,IF(H10&gt;'13-Week Forecast'!$N$6,"Outside 13 weeks",ROUNDUP((H10-('13-Week Forecast'!$B$6-7))/7,0)))))</f>
        <v/>
      </c>
      <c r="J10" s="17" t="n"/>
      <c r="K10" s="21" t="n"/>
    </row>
    <row r="11">
      <c r="A11" s="17" t="n"/>
      <c r="B11" s="17" t="n"/>
      <c r="C11" s="17" t="n"/>
      <c r="D11" s="7" t="n"/>
      <c r="E11" s="18" t="n"/>
      <c r="F11" s="18" t="n"/>
      <c r="G11" s="19">
        <f>IF(E11="","",E11-N(F11))</f>
        <v/>
      </c>
      <c r="H11" s="7" t="n"/>
      <c r="I11" s="20">
        <f>IF(H11="","",IF('13-Week Forecast'!$B$6="","Enter week 1 date",IF(H11&lt;='13-Week Forecast'!$B$6,1,IF(H11&gt;'13-Week Forecast'!$N$6,"Outside 13 weeks",ROUNDUP((H11-('13-Week Forecast'!$B$6-7))/7,0)))))</f>
        <v/>
      </c>
      <c r="J11" s="17" t="n"/>
      <c r="K11" s="21" t="n"/>
    </row>
    <row r="12">
      <c r="A12" s="17" t="n"/>
      <c r="B12" s="17" t="n"/>
      <c r="C12" s="17" t="n"/>
      <c r="D12" s="7" t="n"/>
      <c r="E12" s="18" t="n"/>
      <c r="F12" s="18" t="n"/>
      <c r="G12" s="19">
        <f>IF(E12="","",E12-N(F12))</f>
        <v/>
      </c>
      <c r="H12" s="7" t="n"/>
      <c r="I12" s="20">
        <f>IF(H12="","",IF('13-Week Forecast'!$B$6="","Enter week 1 date",IF(H12&lt;='13-Week Forecast'!$B$6,1,IF(H12&gt;'13-Week Forecast'!$N$6,"Outside 13 weeks",ROUNDUP((H12-('13-Week Forecast'!$B$6-7))/7,0)))))</f>
        <v/>
      </c>
      <c r="J12" s="17" t="n"/>
      <c r="K12" s="21" t="n"/>
    </row>
    <row r="13">
      <c r="A13" s="17" t="n"/>
      <c r="B13" s="17" t="n"/>
      <c r="C13" s="17" t="n"/>
      <c r="D13" s="7" t="n"/>
      <c r="E13" s="18" t="n"/>
      <c r="F13" s="18" t="n"/>
      <c r="G13" s="19">
        <f>IF(E13="","",E13-N(F13))</f>
        <v/>
      </c>
      <c r="H13" s="7" t="n"/>
      <c r="I13" s="20">
        <f>IF(H13="","",IF('13-Week Forecast'!$B$6="","Enter week 1 date",IF(H13&lt;='13-Week Forecast'!$B$6,1,IF(H13&gt;'13-Week Forecast'!$N$6,"Outside 13 weeks",ROUNDUP((H13-('13-Week Forecast'!$B$6-7))/7,0)))))</f>
        <v/>
      </c>
      <c r="J13" s="17" t="n"/>
      <c r="K13" s="21" t="n"/>
    </row>
    <row r="14">
      <c r="A14" s="17" t="n"/>
      <c r="B14" s="17" t="n"/>
      <c r="C14" s="17" t="n"/>
      <c r="D14" s="7" t="n"/>
      <c r="E14" s="18" t="n"/>
      <c r="F14" s="18" t="n"/>
      <c r="G14" s="19">
        <f>IF(E14="","",E14-N(F14))</f>
        <v/>
      </c>
      <c r="H14" s="7" t="n"/>
      <c r="I14" s="20">
        <f>IF(H14="","",IF('13-Week Forecast'!$B$6="","Enter week 1 date",IF(H14&lt;='13-Week Forecast'!$B$6,1,IF(H14&gt;'13-Week Forecast'!$N$6,"Outside 13 weeks",ROUNDUP((H14-('13-Week Forecast'!$B$6-7))/7,0)))))</f>
        <v/>
      </c>
      <c r="J14" s="17" t="n"/>
      <c r="K14" s="21" t="n"/>
    </row>
    <row r="15">
      <c r="A15" s="17" t="n"/>
      <c r="B15" s="17" t="n"/>
      <c r="C15" s="17" t="n"/>
      <c r="D15" s="7" t="n"/>
      <c r="E15" s="18" t="n"/>
      <c r="F15" s="18" t="n"/>
      <c r="G15" s="19">
        <f>IF(E15="","",E15-N(F15))</f>
        <v/>
      </c>
      <c r="H15" s="7" t="n"/>
      <c r="I15" s="20">
        <f>IF(H15="","",IF('13-Week Forecast'!$B$6="","Enter week 1 date",IF(H15&lt;='13-Week Forecast'!$B$6,1,IF(H15&gt;'13-Week Forecast'!$N$6,"Outside 13 weeks",ROUNDUP((H15-('13-Week Forecast'!$B$6-7))/7,0)))))</f>
        <v/>
      </c>
      <c r="J15" s="17" t="n"/>
      <c r="K15" s="21" t="n"/>
    </row>
    <row r="16">
      <c r="A16" s="17" t="n"/>
      <c r="B16" s="17" t="n"/>
      <c r="C16" s="17" t="n"/>
      <c r="D16" s="7" t="n"/>
      <c r="E16" s="18" t="n"/>
      <c r="F16" s="18" t="n"/>
      <c r="G16" s="19">
        <f>IF(E16="","",E16-N(F16))</f>
        <v/>
      </c>
      <c r="H16" s="7" t="n"/>
      <c r="I16" s="20">
        <f>IF(H16="","",IF('13-Week Forecast'!$B$6="","Enter week 1 date",IF(H16&lt;='13-Week Forecast'!$B$6,1,IF(H16&gt;'13-Week Forecast'!$N$6,"Outside 13 weeks",ROUNDUP((H16-('13-Week Forecast'!$B$6-7))/7,0)))))</f>
        <v/>
      </c>
      <c r="J16" s="17" t="n"/>
      <c r="K16" s="21" t="n"/>
    </row>
    <row r="17">
      <c r="A17" s="17" t="n"/>
      <c r="B17" s="17" t="n"/>
      <c r="C17" s="17" t="n"/>
      <c r="D17" s="7" t="n"/>
      <c r="E17" s="18" t="n"/>
      <c r="F17" s="18" t="n"/>
      <c r="G17" s="19">
        <f>IF(E17="","",E17-N(F17))</f>
        <v/>
      </c>
      <c r="H17" s="7" t="n"/>
      <c r="I17" s="20">
        <f>IF(H17="","",IF('13-Week Forecast'!$B$6="","Enter week 1 date",IF(H17&lt;='13-Week Forecast'!$B$6,1,IF(H17&gt;'13-Week Forecast'!$N$6,"Outside 13 weeks",ROUNDUP((H17-('13-Week Forecast'!$B$6-7))/7,0)))))</f>
        <v/>
      </c>
      <c r="J17" s="17" t="n"/>
      <c r="K17" s="21" t="n"/>
    </row>
    <row r="18">
      <c r="A18" s="17" t="n"/>
      <c r="B18" s="17" t="n"/>
      <c r="C18" s="17" t="n"/>
      <c r="D18" s="7" t="n"/>
      <c r="E18" s="18" t="n"/>
      <c r="F18" s="18" t="n"/>
      <c r="G18" s="19">
        <f>IF(E18="","",E18-N(F18))</f>
        <v/>
      </c>
      <c r="H18" s="7" t="n"/>
      <c r="I18" s="20">
        <f>IF(H18="","",IF('13-Week Forecast'!$B$6="","Enter week 1 date",IF(H18&lt;='13-Week Forecast'!$B$6,1,IF(H18&gt;'13-Week Forecast'!$N$6,"Outside 13 weeks",ROUNDUP((H18-('13-Week Forecast'!$B$6-7))/7,0)))))</f>
        <v/>
      </c>
      <c r="J18" s="17" t="n"/>
      <c r="K18" s="21" t="n"/>
    </row>
    <row r="19">
      <c r="A19" s="17" t="n"/>
      <c r="B19" s="17" t="n"/>
      <c r="C19" s="17" t="n"/>
      <c r="D19" s="7" t="n"/>
      <c r="E19" s="18" t="n"/>
      <c r="F19" s="18" t="n"/>
      <c r="G19" s="19">
        <f>IF(E19="","",E19-N(F19))</f>
        <v/>
      </c>
      <c r="H19" s="7" t="n"/>
      <c r="I19" s="20">
        <f>IF(H19="","",IF('13-Week Forecast'!$B$6="","Enter week 1 date",IF(H19&lt;='13-Week Forecast'!$B$6,1,IF(H19&gt;'13-Week Forecast'!$N$6,"Outside 13 weeks",ROUNDUP((H19-('13-Week Forecast'!$B$6-7))/7,0)))))</f>
        <v/>
      </c>
      <c r="J19" s="17" t="n"/>
      <c r="K19" s="21" t="n"/>
    </row>
    <row r="20">
      <c r="A20" s="17" t="n"/>
      <c r="B20" s="17" t="n"/>
      <c r="C20" s="17" t="n"/>
      <c r="D20" s="7" t="n"/>
      <c r="E20" s="18" t="n"/>
      <c r="F20" s="18" t="n"/>
      <c r="G20" s="19">
        <f>IF(E20="","",E20-N(F20))</f>
        <v/>
      </c>
      <c r="H20" s="7" t="n"/>
      <c r="I20" s="20">
        <f>IF(H20="","",IF('13-Week Forecast'!$B$6="","Enter week 1 date",IF(H20&lt;='13-Week Forecast'!$B$6,1,IF(H20&gt;'13-Week Forecast'!$N$6,"Outside 13 weeks",ROUNDUP((H20-('13-Week Forecast'!$B$6-7))/7,0)))))</f>
        <v/>
      </c>
      <c r="J20" s="17" t="n"/>
      <c r="K20" s="21" t="n"/>
    </row>
    <row r="21">
      <c r="A21" s="17" t="n"/>
      <c r="B21" s="17" t="n"/>
      <c r="C21" s="17" t="n"/>
      <c r="D21" s="7" t="n"/>
      <c r="E21" s="18" t="n"/>
      <c r="F21" s="18" t="n"/>
      <c r="G21" s="19">
        <f>IF(E21="","",E21-N(F21))</f>
        <v/>
      </c>
      <c r="H21" s="7" t="n"/>
      <c r="I21" s="20">
        <f>IF(H21="","",IF('13-Week Forecast'!$B$6="","Enter week 1 date",IF(H21&lt;='13-Week Forecast'!$B$6,1,IF(H21&gt;'13-Week Forecast'!$N$6,"Outside 13 weeks",ROUNDUP((H21-('13-Week Forecast'!$B$6-7))/7,0)))))</f>
        <v/>
      </c>
      <c r="J21" s="17" t="n"/>
      <c r="K21" s="21" t="n"/>
    </row>
    <row r="22">
      <c r="A22" s="17" t="n"/>
      <c r="B22" s="17" t="n"/>
      <c r="C22" s="17" t="n"/>
      <c r="D22" s="7" t="n"/>
      <c r="E22" s="18" t="n"/>
      <c r="F22" s="18" t="n"/>
      <c r="G22" s="19">
        <f>IF(E22="","",E22-N(F22))</f>
        <v/>
      </c>
      <c r="H22" s="7" t="n"/>
      <c r="I22" s="20">
        <f>IF(H22="","",IF('13-Week Forecast'!$B$6="","Enter week 1 date",IF(H22&lt;='13-Week Forecast'!$B$6,1,IF(H22&gt;'13-Week Forecast'!$N$6,"Outside 13 weeks",ROUNDUP((H22-('13-Week Forecast'!$B$6-7))/7,0)))))</f>
        <v/>
      </c>
      <c r="J22" s="17" t="n"/>
      <c r="K22" s="21" t="n"/>
    </row>
    <row r="23">
      <c r="A23" s="17" t="n"/>
      <c r="B23" s="17" t="n"/>
      <c r="C23" s="17" t="n"/>
      <c r="D23" s="7" t="n"/>
      <c r="E23" s="18" t="n"/>
      <c r="F23" s="18" t="n"/>
      <c r="G23" s="19">
        <f>IF(E23="","",E23-N(F23))</f>
        <v/>
      </c>
      <c r="H23" s="7" t="n"/>
      <c r="I23" s="20">
        <f>IF(H23="","",IF('13-Week Forecast'!$B$6="","Enter week 1 date",IF(H23&lt;='13-Week Forecast'!$B$6,1,IF(H23&gt;'13-Week Forecast'!$N$6,"Outside 13 weeks",ROUNDUP((H23-('13-Week Forecast'!$B$6-7))/7,0)))))</f>
        <v/>
      </c>
      <c r="J23" s="17" t="n"/>
      <c r="K23" s="21" t="n"/>
    </row>
    <row r="24">
      <c r="A24" s="17" t="n"/>
      <c r="B24" s="17" t="n"/>
      <c r="C24" s="17" t="n"/>
      <c r="D24" s="7" t="n"/>
      <c r="E24" s="18" t="n"/>
      <c r="F24" s="18" t="n"/>
      <c r="G24" s="19">
        <f>IF(E24="","",E24-N(F24))</f>
        <v/>
      </c>
      <c r="H24" s="7" t="n"/>
      <c r="I24" s="20">
        <f>IF(H24="","",IF('13-Week Forecast'!$B$6="","Enter week 1 date",IF(H24&lt;='13-Week Forecast'!$B$6,1,IF(H24&gt;'13-Week Forecast'!$N$6,"Outside 13 weeks",ROUNDUP((H24-('13-Week Forecast'!$B$6-7))/7,0)))))</f>
        <v/>
      </c>
      <c r="J24" s="17" t="n"/>
      <c r="K24" s="21" t="n"/>
    </row>
    <row r="25">
      <c r="A25" s="17" t="n"/>
      <c r="B25" s="17" t="n"/>
      <c r="C25" s="17" t="n"/>
      <c r="D25" s="7" t="n"/>
      <c r="E25" s="18" t="n"/>
      <c r="F25" s="18" t="n"/>
      <c r="G25" s="19">
        <f>IF(E25="","",E25-N(F25))</f>
        <v/>
      </c>
      <c r="H25" s="7" t="n"/>
      <c r="I25" s="20">
        <f>IF(H25="","",IF('13-Week Forecast'!$B$6="","Enter week 1 date",IF(H25&lt;='13-Week Forecast'!$B$6,1,IF(H25&gt;'13-Week Forecast'!$N$6,"Outside 13 weeks",ROUNDUP((H25-('13-Week Forecast'!$B$6-7))/7,0)))))</f>
        <v/>
      </c>
      <c r="J25" s="17" t="n"/>
      <c r="K25" s="21" t="n"/>
    </row>
    <row r="26">
      <c r="A26" s="17" t="n"/>
      <c r="B26" s="17" t="n"/>
      <c r="C26" s="17" t="n"/>
      <c r="D26" s="7" t="n"/>
      <c r="E26" s="18" t="n"/>
      <c r="F26" s="18" t="n"/>
      <c r="G26" s="19">
        <f>IF(E26="","",E26-N(F26))</f>
        <v/>
      </c>
      <c r="H26" s="7" t="n"/>
      <c r="I26" s="20">
        <f>IF(H26="","",IF('13-Week Forecast'!$B$6="","Enter week 1 date",IF(H26&lt;='13-Week Forecast'!$B$6,1,IF(H26&gt;'13-Week Forecast'!$N$6,"Outside 13 weeks",ROUNDUP((H26-('13-Week Forecast'!$B$6-7))/7,0)))))</f>
        <v/>
      </c>
      <c r="J26" s="17" t="n"/>
      <c r="K26" s="21" t="n"/>
    </row>
    <row r="27">
      <c r="A27" s="17" t="n"/>
      <c r="B27" s="17" t="n"/>
      <c r="C27" s="17" t="n"/>
      <c r="D27" s="7" t="n"/>
      <c r="E27" s="18" t="n"/>
      <c r="F27" s="18" t="n"/>
      <c r="G27" s="19">
        <f>IF(E27="","",E27-N(F27))</f>
        <v/>
      </c>
      <c r="H27" s="7" t="n"/>
      <c r="I27" s="20">
        <f>IF(H27="","",IF('13-Week Forecast'!$B$6="","Enter week 1 date",IF(H27&lt;='13-Week Forecast'!$B$6,1,IF(H27&gt;'13-Week Forecast'!$N$6,"Outside 13 weeks",ROUNDUP((H27-('13-Week Forecast'!$B$6-7))/7,0)))))</f>
        <v/>
      </c>
      <c r="J27" s="17" t="n"/>
      <c r="K27" s="21" t="n"/>
    </row>
    <row r="28">
      <c r="A28" s="17" t="n"/>
      <c r="B28" s="17" t="n"/>
      <c r="C28" s="17" t="n"/>
      <c r="D28" s="7" t="n"/>
      <c r="E28" s="18" t="n"/>
      <c r="F28" s="18" t="n"/>
      <c r="G28" s="19">
        <f>IF(E28="","",E28-N(F28))</f>
        <v/>
      </c>
      <c r="H28" s="7" t="n"/>
      <c r="I28" s="20">
        <f>IF(H28="","",IF('13-Week Forecast'!$B$6="","Enter week 1 date",IF(H28&lt;='13-Week Forecast'!$B$6,1,IF(H28&gt;'13-Week Forecast'!$N$6,"Outside 13 weeks",ROUNDUP((H28-('13-Week Forecast'!$B$6-7))/7,0)))))</f>
        <v/>
      </c>
      <c r="J28" s="17" t="n"/>
      <c r="K28" s="21" t="n"/>
    </row>
    <row r="29">
      <c r="A29" s="17" t="n"/>
      <c r="B29" s="17" t="n"/>
      <c r="C29" s="17" t="n"/>
      <c r="D29" s="7" t="n"/>
      <c r="E29" s="18" t="n"/>
      <c r="F29" s="18" t="n"/>
      <c r="G29" s="19">
        <f>IF(E29="","",E29-N(F29))</f>
        <v/>
      </c>
      <c r="H29" s="7" t="n"/>
      <c r="I29" s="20">
        <f>IF(H29="","",IF('13-Week Forecast'!$B$6="","Enter week 1 date",IF(H29&lt;='13-Week Forecast'!$B$6,1,IF(H29&gt;'13-Week Forecast'!$N$6,"Outside 13 weeks",ROUNDUP((H29-('13-Week Forecast'!$B$6-7))/7,0)))))</f>
        <v/>
      </c>
      <c r="J29" s="17" t="n"/>
      <c r="K29" s="21" t="n"/>
    </row>
    <row r="30">
      <c r="A30" s="17" t="n"/>
      <c r="B30" s="17" t="n"/>
      <c r="C30" s="17" t="n"/>
      <c r="D30" s="7" t="n"/>
      <c r="E30" s="18" t="n"/>
      <c r="F30" s="18" t="n"/>
      <c r="G30" s="19">
        <f>IF(E30="","",E30-N(F30))</f>
        <v/>
      </c>
      <c r="H30" s="7" t="n"/>
      <c r="I30" s="20">
        <f>IF(H30="","",IF('13-Week Forecast'!$B$6="","Enter week 1 date",IF(H30&lt;='13-Week Forecast'!$B$6,1,IF(H30&gt;'13-Week Forecast'!$N$6,"Outside 13 weeks",ROUNDUP((H30-('13-Week Forecast'!$B$6-7))/7,0)))))</f>
        <v/>
      </c>
      <c r="J30" s="17" t="n"/>
      <c r="K30" s="21" t="n"/>
    </row>
    <row r="31">
      <c r="A31" s="17" t="n"/>
      <c r="B31" s="17" t="n"/>
      <c r="C31" s="17" t="n"/>
      <c r="D31" s="7" t="n"/>
      <c r="E31" s="18" t="n"/>
      <c r="F31" s="18" t="n"/>
      <c r="G31" s="19">
        <f>IF(E31="","",E31-N(F31))</f>
        <v/>
      </c>
      <c r="H31" s="7" t="n"/>
      <c r="I31" s="20">
        <f>IF(H31="","",IF('13-Week Forecast'!$B$6="","Enter week 1 date",IF(H31&lt;='13-Week Forecast'!$B$6,1,IF(H31&gt;'13-Week Forecast'!$N$6,"Outside 13 weeks",ROUNDUP((H31-('13-Week Forecast'!$B$6-7))/7,0)))))</f>
        <v/>
      </c>
      <c r="J31" s="17" t="n"/>
      <c r="K31" s="21" t="n"/>
    </row>
    <row r="32">
      <c r="A32" s="17" t="n"/>
      <c r="B32" s="17" t="n"/>
      <c r="C32" s="17" t="n"/>
      <c r="D32" s="7" t="n"/>
      <c r="E32" s="18" t="n"/>
      <c r="F32" s="18" t="n"/>
      <c r="G32" s="19">
        <f>IF(E32="","",E32-N(F32))</f>
        <v/>
      </c>
      <c r="H32" s="7" t="n"/>
      <c r="I32" s="20">
        <f>IF(H32="","",IF('13-Week Forecast'!$B$6="","Enter week 1 date",IF(H32&lt;='13-Week Forecast'!$B$6,1,IF(H32&gt;'13-Week Forecast'!$N$6,"Outside 13 weeks",ROUNDUP((H32-('13-Week Forecast'!$B$6-7))/7,0)))))</f>
        <v/>
      </c>
      <c r="J32" s="17" t="n"/>
      <c r="K32" s="21" t="n"/>
    </row>
    <row r="33">
      <c r="A33" s="17" t="n"/>
      <c r="B33" s="17" t="n"/>
      <c r="C33" s="17" t="n"/>
      <c r="D33" s="7" t="n"/>
      <c r="E33" s="18" t="n"/>
      <c r="F33" s="18" t="n"/>
      <c r="G33" s="19">
        <f>IF(E33="","",E33-N(F33))</f>
        <v/>
      </c>
      <c r="H33" s="7" t="n"/>
      <c r="I33" s="20">
        <f>IF(H33="","",IF('13-Week Forecast'!$B$6="","Enter week 1 date",IF(H33&lt;='13-Week Forecast'!$B$6,1,IF(H33&gt;'13-Week Forecast'!$N$6,"Outside 13 weeks",ROUNDUP((H33-('13-Week Forecast'!$B$6-7))/7,0)))))</f>
        <v/>
      </c>
      <c r="J33" s="17" t="n"/>
      <c r="K33" s="21" t="n"/>
    </row>
    <row r="34">
      <c r="A34" s="17" t="n"/>
      <c r="B34" s="17" t="n"/>
      <c r="C34" s="17" t="n"/>
      <c r="D34" s="7" t="n"/>
      <c r="E34" s="18" t="n"/>
      <c r="F34" s="18" t="n"/>
      <c r="G34" s="19">
        <f>IF(E34="","",E34-N(F34))</f>
        <v/>
      </c>
      <c r="H34" s="7" t="n"/>
      <c r="I34" s="20">
        <f>IF(H34="","",IF('13-Week Forecast'!$B$6="","Enter week 1 date",IF(H34&lt;='13-Week Forecast'!$B$6,1,IF(H34&gt;'13-Week Forecast'!$N$6,"Outside 13 weeks",ROUNDUP((H34-('13-Week Forecast'!$B$6-7))/7,0)))))</f>
        <v/>
      </c>
      <c r="J34" s="17" t="n"/>
      <c r="K34" s="21" t="n"/>
    </row>
    <row r="35">
      <c r="A35" s="17" t="n"/>
      <c r="B35" s="17" t="n"/>
      <c r="C35" s="17" t="n"/>
      <c r="D35" s="7" t="n"/>
      <c r="E35" s="18" t="n"/>
      <c r="F35" s="18" t="n"/>
      <c r="G35" s="19">
        <f>IF(E35="","",E35-N(F35))</f>
        <v/>
      </c>
      <c r="H35" s="7" t="n"/>
      <c r="I35" s="20">
        <f>IF(H35="","",IF('13-Week Forecast'!$B$6="","Enter week 1 date",IF(H35&lt;='13-Week Forecast'!$B$6,1,IF(H35&gt;'13-Week Forecast'!$N$6,"Outside 13 weeks",ROUNDUP((H35-('13-Week Forecast'!$B$6-7))/7,0)))))</f>
        <v/>
      </c>
      <c r="J35" s="17" t="n"/>
      <c r="K35" s="21" t="n"/>
    </row>
    <row r="36">
      <c r="A36" s="17" t="n"/>
      <c r="B36" s="17" t="n"/>
      <c r="C36" s="17" t="n"/>
      <c r="D36" s="7" t="n"/>
      <c r="E36" s="18" t="n"/>
      <c r="F36" s="18" t="n"/>
      <c r="G36" s="19">
        <f>IF(E36="","",E36-N(F36))</f>
        <v/>
      </c>
      <c r="H36" s="7" t="n"/>
      <c r="I36" s="20">
        <f>IF(H36="","",IF('13-Week Forecast'!$B$6="","Enter week 1 date",IF(H36&lt;='13-Week Forecast'!$B$6,1,IF(H36&gt;'13-Week Forecast'!$N$6,"Outside 13 weeks",ROUNDUP((H36-('13-Week Forecast'!$B$6-7))/7,0)))))</f>
        <v/>
      </c>
      <c r="J36" s="17" t="n"/>
      <c r="K36" s="21" t="n"/>
    </row>
    <row r="37">
      <c r="A37" s="17" t="n"/>
      <c r="B37" s="17" t="n"/>
      <c r="C37" s="17" t="n"/>
      <c r="D37" s="7" t="n"/>
      <c r="E37" s="18" t="n"/>
      <c r="F37" s="18" t="n"/>
      <c r="G37" s="19">
        <f>IF(E37="","",E37-N(F37))</f>
        <v/>
      </c>
      <c r="H37" s="7" t="n"/>
      <c r="I37" s="20">
        <f>IF(H37="","",IF('13-Week Forecast'!$B$6="","Enter week 1 date",IF(H37&lt;='13-Week Forecast'!$B$6,1,IF(H37&gt;'13-Week Forecast'!$N$6,"Outside 13 weeks",ROUNDUP((H37-('13-Week Forecast'!$B$6-7))/7,0)))))</f>
        <v/>
      </c>
      <c r="J37" s="17" t="n"/>
      <c r="K37" s="21" t="n"/>
    </row>
    <row r="38">
      <c r="A38" s="17" t="n"/>
      <c r="B38" s="17" t="n"/>
      <c r="C38" s="17" t="n"/>
      <c r="D38" s="7" t="n"/>
      <c r="E38" s="18" t="n"/>
      <c r="F38" s="18" t="n"/>
      <c r="G38" s="19">
        <f>IF(E38="","",E38-N(F38))</f>
        <v/>
      </c>
      <c r="H38" s="7" t="n"/>
      <c r="I38" s="20">
        <f>IF(H38="","",IF('13-Week Forecast'!$B$6="","Enter week 1 date",IF(H38&lt;='13-Week Forecast'!$B$6,1,IF(H38&gt;'13-Week Forecast'!$N$6,"Outside 13 weeks",ROUNDUP((H38-('13-Week Forecast'!$B$6-7))/7,0)))))</f>
        <v/>
      </c>
      <c r="J38" s="17" t="n"/>
      <c r="K38" s="21" t="n"/>
    </row>
    <row r="39">
      <c r="A39" s="17" t="n"/>
      <c r="B39" s="17" t="n"/>
      <c r="C39" s="17" t="n"/>
      <c r="D39" s="7" t="n"/>
      <c r="E39" s="18" t="n"/>
      <c r="F39" s="18" t="n"/>
      <c r="G39" s="19">
        <f>IF(E39="","",E39-N(F39))</f>
        <v/>
      </c>
      <c r="H39" s="7" t="n"/>
      <c r="I39" s="20">
        <f>IF(H39="","",IF('13-Week Forecast'!$B$6="","Enter week 1 date",IF(H39&lt;='13-Week Forecast'!$B$6,1,IF(H39&gt;'13-Week Forecast'!$N$6,"Outside 13 weeks",ROUNDUP((H39-('13-Week Forecast'!$B$6-7))/7,0)))))</f>
        <v/>
      </c>
      <c r="J39" s="17" t="n"/>
      <c r="K39" s="21" t="n"/>
    </row>
    <row r="40">
      <c r="A40" s="17" t="n"/>
      <c r="B40" s="17" t="n"/>
      <c r="C40" s="17" t="n"/>
      <c r="D40" s="7" t="n"/>
      <c r="E40" s="18" t="n"/>
      <c r="F40" s="18" t="n"/>
      <c r="G40" s="19">
        <f>IF(E40="","",E40-N(F40))</f>
        <v/>
      </c>
      <c r="H40" s="7" t="n"/>
      <c r="I40" s="20">
        <f>IF(H40="","",IF('13-Week Forecast'!$B$6="","Enter week 1 date",IF(H40&lt;='13-Week Forecast'!$B$6,1,IF(H40&gt;'13-Week Forecast'!$N$6,"Outside 13 weeks",ROUNDUP((H40-('13-Week Forecast'!$B$6-7))/7,0)))))</f>
        <v/>
      </c>
      <c r="J40" s="17" t="n"/>
      <c r="K40" s="21" t="n"/>
    </row>
    <row r="41">
      <c r="A41" s="17" t="n"/>
      <c r="B41" s="17" t="n"/>
      <c r="C41" s="17" t="n"/>
      <c r="D41" s="7" t="n"/>
      <c r="E41" s="18" t="n"/>
      <c r="F41" s="18" t="n"/>
      <c r="G41" s="19">
        <f>IF(E41="","",E41-N(F41))</f>
        <v/>
      </c>
      <c r="H41" s="7" t="n"/>
      <c r="I41" s="20">
        <f>IF(H41="","",IF('13-Week Forecast'!$B$6="","Enter week 1 date",IF(H41&lt;='13-Week Forecast'!$B$6,1,IF(H41&gt;'13-Week Forecast'!$N$6,"Outside 13 weeks",ROUNDUP((H41-('13-Week Forecast'!$B$6-7))/7,0)))))</f>
        <v/>
      </c>
      <c r="J41" s="17" t="n"/>
      <c r="K41" s="21" t="n"/>
    </row>
    <row r="42">
      <c r="A42" s="17" t="n"/>
      <c r="B42" s="17" t="n"/>
      <c r="C42" s="17" t="n"/>
      <c r="D42" s="7" t="n"/>
      <c r="E42" s="18" t="n"/>
      <c r="F42" s="18" t="n"/>
      <c r="G42" s="19">
        <f>IF(E42="","",E42-N(F42))</f>
        <v/>
      </c>
      <c r="H42" s="7" t="n"/>
      <c r="I42" s="20">
        <f>IF(H42="","",IF('13-Week Forecast'!$B$6="","Enter week 1 date",IF(H42&lt;='13-Week Forecast'!$B$6,1,IF(H42&gt;'13-Week Forecast'!$N$6,"Outside 13 weeks",ROUNDUP((H42-('13-Week Forecast'!$B$6-7))/7,0)))))</f>
        <v/>
      </c>
      <c r="J42" s="17" t="n"/>
      <c r="K42" s="21" t="n"/>
    </row>
    <row r="43">
      <c r="A43" s="17" t="n"/>
      <c r="B43" s="17" t="n"/>
      <c r="C43" s="17" t="n"/>
      <c r="D43" s="7" t="n"/>
      <c r="E43" s="18" t="n"/>
      <c r="F43" s="18" t="n"/>
      <c r="G43" s="19">
        <f>IF(E43="","",E43-N(F43))</f>
        <v/>
      </c>
      <c r="H43" s="7" t="n"/>
      <c r="I43" s="20">
        <f>IF(H43="","",IF('13-Week Forecast'!$B$6="","Enter week 1 date",IF(H43&lt;='13-Week Forecast'!$B$6,1,IF(H43&gt;'13-Week Forecast'!$N$6,"Outside 13 weeks",ROUNDUP((H43-('13-Week Forecast'!$B$6-7))/7,0)))))</f>
        <v/>
      </c>
      <c r="J43" s="17" t="n"/>
      <c r="K43" s="21" t="n"/>
    </row>
    <row r="44">
      <c r="A44" s="17" t="n"/>
      <c r="B44" s="17" t="n"/>
      <c r="C44" s="17" t="n"/>
      <c r="D44" s="7" t="n"/>
      <c r="E44" s="18" t="n"/>
      <c r="F44" s="18" t="n"/>
      <c r="G44" s="19">
        <f>IF(E44="","",E44-N(F44))</f>
        <v/>
      </c>
      <c r="H44" s="7" t="n"/>
      <c r="I44" s="20">
        <f>IF(H44="","",IF('13-Week Forecast'!$B$6="","Enter week 1 date",IF(H44&lt;='13-Week Forecast'!$B$6,1,IF(H44&gt;'13-Week Forecast'!$N$6,"Outside 13 weeks",ROUNDUP((H44-('13-Week Forecast'!$B$6-7))/7,0)))))</f>
        <v/>
      </c>
      <c r="J44" s="17" t="n"/>
      <c r="K44" s="21" t="n"/>
    </row>
    <row r="45">
      <c r="A45" s="17" t="n"/>
      <c r="B45" s="17" t="n"/>
      <c r="C45" s="17" t="n"/>
      <c r="D45" s="7" t="n"/>
      <c r="E45" s="18" t="n"/>
      <c r="F45" s="18" t="n"/>
      <c r="G45" s="19">
        <f>IF(E45="","",E45-N(F45))</f>
        <v/>
      </c>
      <c r="H45" s="7" t="n"/>
      <c r="I45" s="20">
        <f>IF(H45="","",IF('13-Week Forecast'!$B$6="","Enter week 1 date",IF(H45&lt;='13-Week Forecast'!$B$6,1,IF(H45&gt;'13-Week Forecast'!$N$6,"Outside 13 weeks",ROUNDUP((H45-('13-Week Forecast'!$B$6-7))/7,0)))))</f>
        <v/>
      </c>
      <c r="J45" s="17" t="n"/>
      <c r="K45" s="21" t="n"/>
    </row>
    <row r="46">
      <c r="A46" s="17" t="n"/>
      <c r="B46" s="17" t="n"/>
      <c r="C46" s="17" t="n"/>
      <c r="D46" s="7" t="n"/>
      <c r="E46" s="18" t="n"/>
      <c r="F46" s="18" t="n"/>
      <c r="G46" s="19">
        <f>IF(E46="","",E46-N(F46))</f>
        <v/>
      </c>
      <c r="H46" s="7" t="n"/>
      <c r="I46" s="20">
        <f>IF(H46="","",IF('13-Week Forecast'!$B$6="","Enter week 1 date",IF(H46&lt;='13-Week Forecast'!$B$6,1,IF(H46&gt;'13-Week Forecast'!$N$6,"Outside 13 weeks",ROUNDUP((H46-('13-Week Forecast'!$B$6-7))/7,0)))))</f>
        <v/>
      </c>
      <c r="J46" s="17" t="n"/>
      <c r="K46" s="21" t="n"/>
    </row>
    <row r="47">
      <c r="A47" s="17" t="n"/>
      <c r="B47" s="17" t="n"/>
      <c r="C47" s="17" t="n"/>
      <c r="D47" s="7" t="n"/>
      <c r="E47" s="18" t="n"/>
      <c r="F47" s="18" t="n"/>
      <c r="G47" s="19">
        <f>IF(E47="","",E47-N(F47))</f>
        <v/>
      </c>
      <c r="H47" s="7" t="n"/>
      <c r="I47" s="20">
        <f>IF(H47="","",IF('13-Week Forecast'!$B$6="","Enter week 1 date",IF(H47&lt;='13-Week Forecast'!$B$6,1,IF(H47&gt;'13-Week Forecast'!$N$6,"Outside 13 weeks",ROUNDUP((H47-('13-Week Forecast'!$B$6-7))/7,0)))))</f>
        <v/>
      </c>
      <c r="J47" s="17" t="n"/>
      <c r="K47" s="21" t="n"/>
    </row>
    <row r="48">
      <c r="A48" s="17" t="n"/>
      <c r="B48" s="17" t="n"/>
      <c r="C48" s="17" t="n"/>
      <c r="D48" s="7" t="n"/>
      <c r="E48" s="18" t="n"/>
      <c r="F48" s="18" t="n"/>
      <c r="G48" s="19">
        <f>IF(E48="","",E48-N(F48))</f>
        <v/>
      </c>
      <c r="H48" s="7" t="n"/>
      <c r="I48" s="20">
        <f>IF(H48="","",IF('13-Week Forecast'!$B$6="","Enter week 1 date",IF(H48&lt;='13-Week Forecast'!$B$6,1,IF(H48&gt;'13-Week Forecast'!$N$6,"Outside 13 weeks",ROUNDUP((H48-('13-Week Forecast'!$B$6-7))/7,0)))))</f>
        <v/>
      </c>
      <c r="J48" s="17" t="n"/>
      <c r="K48" s="21" t="n"/>
    </row>
    <row r="49">
      <c r="A49" s="17" t="n"/>
      <c r="B49" s="17" t="n"/>
      <c r="C49" s="17" t="n"/>
      <c r="D49" s="7" t="n"/>
      <c r="E49" s="18" t="n"/>
      <c r="F49" s="18" t="n"/>
      <c r="G49" s="19">
        <f>IF(E49="","",E49-N(F49))</f>
        <v/>
      </c>
      <c r="H49" s="7" t="n"/>
      <c r="I49" s="20">
        <f>IF(H49="","",IF('13-Week Forecast'!$B$6="","Enter week 1 date",IF(H49&lt;='13-Week Forecast'!$B$6,1,IF(H49&gt;'13-Week Forecast'!$N$6,"Outside 13 weeks",ROUNDUP((H49-('13-Week Forecast'!$B$6-7))/7,0)))))</f>
        <v/>
      </c>
      <c r="J49" s="17" t="n"/>
      <c r="K49" s="21" t="n"/>
    </row>
    <row r="50">
      <c r="A50" s="17" t="n"/>
      <c r="B50" s="17" t="n"/>
      <c r="C50" s="17" t="n"/>
      <c r="D50" s="7" t="n"/>
      <c r="E50" s="18" t="n"/>
      <c r="F50" s="18" t="n"/>
      <c r="G50" s="19">
        <f>IF(E50="","",E50-N(F50))</f>
        <v/>
      </c>
      <c r="H50" s="7" t="n"/>
      <c r="I50" s="20">
        <f>IF(H50="","",IF('13-Week Forecast'!$B$6="","Enter week 1 date",IF(H50&lt;='13-Week Forecast'!$B$6,1,IF(H50&gt;'13-Week Forecast'!$N$6,"Outside 13 weeks",ROUNDUP((H50-('13-Week Forecast'!$B$6-7))/7,0)))))</f>
        <v/>
      </c>
      <c r="J50" s="17" t="n"/>
      <c r="K50" s="21" t="n"/>
    </row>
    <row r="51">
      <c r="A51" s="17" t="n"/>
      <c r="B51" s="17" t="n"/>
      <c r="C51" s="17" t="n"/>
      <c r="D51" s="7" t="n"/>
      <c r="E51" s="18" t="n"/>
      <c r="F51" s="18" t="n"/>
      <c r="G51" s="19">
        <f>IF(E51="","",E51-N(F51))</f>
        <v/>
      </c>
      <c r="H51" s="7" t="n"/>
      <c r="I51" s="20">
        <f>IF(H51="","",IF('13-Week Forecast'!$B$6="","Enter week 1 date",IF(H51&lt;='13-Week Forecast'!$B$6,1,IF(H51&gt;'13-Week Forecast'!$N$6,"Outside 13 weeks",ROUNDUP((H51-('13-Week Forecast'!$B$6-7))/7,0)))))</f>
        <v/>
      </c>
      <c r="J51" s="17" t="n"/>
      <c r="K51" s="21" t="n"/>
    </row>
    <row r="52">
      <c r="A52" s="17" t="n"/>
      <c r="B52" s="17" t="n"/>
      <c r="C52" s="17" t="n"/>
      <c r="D52" s="7" t="n"/>
      <c r="E52" s="18" t="n"/>
      <c r="F52" s="18" t="n"/>
      <c r="G52" s="19">
        <f>IF(E52="","",E52-N(F52))</f>
        <v/>
      </c>
      <c r="H52" s="7" t="n"/>
      <c r="I52" s="20">
        <f>IF(H52="","",IF('13-Week Forecast'!$B$6="","Enter week 1 date",IF(H52&lt;='13-Week Forecast'!$B$6,1,IF(H52&gt;'13-Week Forecast'!$N$6,"Outside 13 weeks",ROUNDUP((H52-('13-Week Forecast'!$B$6-7))/7,0)))))</f>
        <v/>
      </c>
      <c r="J52" s="17" t="n"/>
      <c r="K52" s="21" t="n"/>
    </row>
    <row r="53">
      <c r="A53" s="17" t="n"/>
      <c r="B53" s="17" t="n"/>
      <c r="C53" s="17" t="n"/>
      <c r="D53" s="7" t="n"/>
      <c r="E53" s="18" t="n"/>
      <c r="F53" s="18" t="n"/>
      <c r="G53" s="19">
        <f>IF(E53="","",E53-N(F53))</f>
        <v/>
      </c>
      <c r="H53" s="7" t="n"/>
      <c r="I53" s="20">
        <f>IF(H53="","",IF('13-Week Forecast'!$B$6="","Enter week 1 date",IF(H53&lt;='13-Week Forecast'!$B$6,1,IF(H53&gt;'13-Week Forecast'!$N$6,"Outside 13 weeks",ROUNDUP((H53-('13-Week Forecast'!$B$6-7))/7,0)))))</f>
        <v/>
      </c>
      <c r="J53" s="17" t="n"/>
      <c r="K53" s="21" t="n"/>
    </row>
    <row r="56">
      <c r="A56" s="22" t="inlineStr">
        <is>
          <t>Expected net receivables by forecast week</t>
        </is>
      </c>
      <c r="E56" s="5" t="inlineStr">
        <is>
          <t>Read these across into Customer Receipts on the forecast sheet.</t>
        </is>
      </c>
    </row>
    <row r="57">
      <c r="A57" s="3" t="inlineStr">
        <is>
          <t>Forecast week</t>
        </is>
      </c>
      <c r="B57" s="23" t="n">
        <v>1</v>
      </c>
      <c r="C57" s="23" t="n">
        <v>2</v>
      </c>
      <c r="D57" s="23" t="n">
        <v>3</v>
      </c>
      <c r="E57" s="23" t="n">
        <v>4</v>
      </c>
      <c r="F57" s="23" t="n">
        <v>5</v>
      </c>
      <c r="G57" s="23" t="n">
        <v>6</v>
      </c>
      <c r="H57" s="23" t="n">
        <v>7</v>
      </c>
      <c r="I57" s="23" t="n">
        <v>8</v>
      </c>
      <c r="J57" s="23" t="n">
        <v>9</v>
      </c>
      <c r="K57" s="23" t="n">
        <v>10</v>
      </c>
      <c r="L57" s="23" t="n">
        <v>11</v>
      </c>
      <c r="M57" s="23" t="n">
        <v>12</v>
      </c>
      <c r="N57" s="23" t="n">
        <v>13</v>
      </c>
    </row>
    <row r="58">
      <c r="A58" s="3" t="inlineStr">
        <is>
          <t>Expected net receivable</t>
        </is>
      </c>
      <c r="B58" s="10">
        <f>SUMIF($I$4:$I$53,B$57,$G$4:$G$53)</f>
        <v/>
      </c>
      <c r="C58" s="10">
        <f>SUMIF($I$4:$I$53,C$57,$G$4:$G$53)</f>
        <v/>
      </c>
      <c r="D58" s="10">
        <f>SUMIF($I$4:$I$53,D$57,$G$4:$G$53)</f>
        <v/>
      </c>
      <c r="E58" s="10">
        <f>SUMIF($I$4:$I$53,E$57,$G$4:$G$53)</f>
        <v/>
      </c>
      <c r="F58" s="10">
        <f>SUMIF($I$4:$I$53,F$57,$G$4:$G$53)</f>
        <v/>
      </c>
      <c r="G58" s="10">
        <f>SUMIF($I$4:$I$53,G$57,$G$4:$G$53)</f>
        <v/>
      </c>
      <c r="H58" s="10">
        <f>SUMIF($I$4:$I$53,H$57,$G$4:$G$53)</f>
        <v/>
      </c>
      <c r="I58" s="10">
        <f>SUMIF($I$4:$I$53,I$57,$G$4:$G$53)</f>
        <v/>
      </c>
      <c r="J58" s="10">
        <f>SUMIF($I$4:$I$53,J$57,$G$4:$G$53)</f>
        <v/>
      </c>
      <c r="K58" s="10">
        <f>SUMIF($I$4:$I$53,K$57,$G$4:$G$53)</f>
        <v/>
      </c>
      <c r="L58" s="10">
        <f>SUMIF($I$4:$I$53,L$57,$G$4:$G$53)</f>
        <v/>
      </c>
      <c r="M58" s="10">
        <f>SUMIF($I$4:$I$53,M$57,$G$4:$G$53)</f>
        <v/>
      </c>
      <c r="N58" s="10">
        <f>SUMIF($I$4:$I$53,N$57,$G$4:$G$53)</f>
        <v/>
      </c>
    </row>
    <row r="60">
      <c r="A60" s="24" t="inlineStr">
        <is>
          <t>Total expected inside the forecast</t>
        </is>
      </c>
      <c r="B60" s="10">
        <f>SUM(B58:N58)</f>
        <v/>
      </c>
    </row>
    <row r="61">
      <c r="A61" s="24" t="inlineStr">
        <is>
          <t>Retainage withheld on listed invoices</t>
        </is>
      </c>
      <c r="B61" s="10">
        <f>SUM(F4:F53)</f>
        <v/>
      </c>
    </row>
    <row r="62">
      <c r="A62" s="5" t="inlineStr">
        <is>
          <t>Retainage is withheld from these invoices, so it is not part of the net receivable above. Forecast its release separately, when the contract actually allows it.</t>
        </is>
      </c>
    </row>
  </sheetData>
  <mergeCells count="2">
    <mergeCell ref="A2:K2"/>
    <mergeCell ref="A1:K1"/>
  </mergeCells>
  <dataValidations count="1">
    <dataValidation sqref="J4 J5 J6 J7 J8 J9 J10 J11 J12 J13 J14 J15 J16 J17 J18 J19 J20 J21 J22 J23 J24 J25 J26 J27 J28 J29 J30 J31 J32 J33 J34 J35 J36 J37 J38 J39 J40 J41 J42 J43 J44 J45 J46 J47 J48 J49 J50 J51 J52 J53" showDropDown="0" showInputMessage="0" showErrorMessage="1" allowBlank="1" errorTitle="Invoice status" error="Choose a status from the list." type="list">
      <formula1>"Not Sent,Sent,Approved,Partially Paid,Paid,Disputed,On Hold"</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61"/>
  <sheetViews>
    <sheetView showGridLines="0" workbookViewId="0">
      <pane ySplit="3" topLeftCell="A4" activePane="bottomLeft" state="frozen"/>
      <selection pane="bottomLeft" activeCell="A1" sqref="A1"/>
    </sheetView>
  </sheetViews>
  <sheetFormatPr baseColWidth="8" defaultRowHeight="15"/>
  <cols>
    <col width="28" customWidth="1" min="1" max="1"/>
    <col width="8" customWidth="1" min="2" max="2"/>
    <col width="14" customWidth="1" min="3" max="3"/>
    <col width="14" customWidth="1" min="4" max="4"/>
    <col width="14" customWidth="1" min="5" max="5"/>
    <col width="16" customWidth="1" min="6" max="6"/>
    <col width="14" customWidth="1" min="7" max="7"/>
    <col width="14" customWidth="1" min="8" max="8"/>
    <col width="22" customWidth="1" min="9" max="9"/>
  </cols>
  <sheetData>
    <row r="1" ht="24" customHeight="1">
      <c r="A1" s="1" t="inlineStr">
        <is>
          <t>Project Cash Commitments</t>
        </is>
      </c>
    </row>
    <row r="2">
      <c r="A2" s="2" t="inlineStr">
        <is>
          <t>Which projects consume cash, and in which week. One row per project per week.</t>
        </is>
      </c>
    </row>
    <row r="3" ht="26" customHeight="1">
      <c r="A3" s="6" t="inlineStr">
        <is>
          <t>Project</t>
        </is>
      </c>
      <c r="B3" s="6" t="inlineStr">
        <is>
          <t>Week</t>
        </is>
      </c>
      <c r="C3" s="6" t="inlineStr">
        <is>
          <t>Payroll</t>
        </is>
      </c>
      <c r="D3" s="6" t="inlineStr">
        <is>
          <t>Materials</t>
        </is>
      </c>
      <c r="E3" s="6" t="inlineStr">
        <is>
          <t>Trucking</t>
        </is>
      </c>
      <c r="F3" s="6" t="inlineStr">
        <is>
          <t>Subcontractors</t>
        </is>
      </c>
      <c r="G3" s="6" t="inlineStr">
        <is>
          <t>Equipment</t>
        </is>
      </c>
      <c r="H3" s="6" t="inlineStr">
        <is>
          <t>Other</t>
        </is>
      </c>
      <c r="I3" s="6" t="inlineStr">
        <is>
          <t>Total Cash Requirement</t>
        </is>
      </c>
    </row>
    <row r="4">
      <c r="A4" s="17" t="n"/>
      <c r="B4" s="25" t="n"/>
      <c r="C4" s="18" t="n"/>
      <c r="D4" s="18" t="n"/>
      <c r="E4" s="18" t="n"/>
      <c r="F4" s="18" t="n"/>
      <c r="G4" s="18" t="n"/>
      <c r="H4" s="18" t="n"/>
      <c r="I4" s="19">
        <f>IF(COUNT(C4:H4)=0,"",SUM(C4:H4))</f>
        <v/>
      </c>
    </row>
    <row r="5">
      <c r="A5" s="17" t="n"/>
      <c r="B5" s="25" t="n"/>
      <c r="C5" s="18" t="n"/>
      <c r="D5" s="18" t="n"/>
      <c r="E5" s="18" t="n"/>
      <c r="F5" s="18" t="n"/>
      <c r="G5" s="18" t="n"/>
      <c r="H5" s="18" t="n"/>
      <c r="I5" s="19">
        <f>IF(COUNT(C5:H5)=0,"",SUM(C5:H5))</f>
        <v/>
      </c>
    </row>
    <row r="6">
      <c r="A6" s="17" t="n"/>
      <c r="B6" s="25" t="n"/>
      <c r="C6" s="18" t="n"/>
      <c r="D6" s="18" t="n"/>
      <c r="E6" s="18" t="n"/>
      <c r="F6" s="18" t="n"/>
      <c r="G6" s="18" t="n"/>
      <c r="H6" s="18" t="n"/>
      <c r="I6" s="19">
        <f>IF(COUNT(C6:H6)=0,"",SUM(C6:H6))</f>
        <v/>
      </c>
    </row>
    <row r="7">
      <c r="A7" s="17" t="n"/>
      <c r="B7" s="25" t="n"/>
      <c r="C7" s="18" t="n"/>
      <c r="D7" s="18" t="n"/>
      <c r="E7" s="18" t="n"/>
      <c r="F7" s="18" t="n"/>
      <c r="G7" s="18" t="n"/>
      <c r="H7" s="18" t="n"/>
      <c r="I7" s="19">
        <f>IF(COUNT(C7:H7)=0,"",SUM(C7:H7))</f>
        <v/>
      </c>
    </row>
    <row r="8">
      <c r="A8" s="17" t="n"/>
      <c r="B8" s="25" t="n"/>
      <c r="C8" s="18" t="n"/>
      <c r="D8" s="18" t="n"/>
      <c r="E8" s="18" t="n"/>
      <c r="F8" s="18" t="n"/>
      <c r="G8" s="18" t="n"/>
      <c r="H8" s="18" t="n"/>
      <c r="I8" s="19">
        <f>IF(COUNT(C8:H8)=0,"",SUM(C8:H8))</f>
        <v/>
      </c>
    </row>
    <row r="9">
      <c r="A9" s="17" t="n"/>
      <c r="B9" s="25" t="n"/>
      <c r="C9" s="18" t="n"/>
      <c r="D9" s="18" t="n"/>
      <c r="E9" s="18" t="n"/>
      <c r="F9" s="18" t="n"/>
      <c r="G9" s="18" t="n"/>
      <c r="H9" s="18" t="n"/>
      <c r="I9" s="19">
        <f>IF(COUNT(C9:H9)=0,"",SUM(C9:H9))</f>
        <v/>
      </c>
    </row>
    <row r="10">
      <c r="A10" s="17" t="n"/>
      <c r="B10" s="25" t="n"/>
      <c r="C10" s="18" t="n"/>
      <c r="D10" s="18" t="n"/>
      <c r="E10" s="18" t="n"/>
      <c r="F10" s="18" t="n"/>
      <c r="G10" s="18" t="n"/>
      <c r="H10" s="18" t="n"/>
      <c r="I10" s="19">
        <f>IF(COUNT(C10:H10)=0,"",SUM(C10:H10))</f>
        <v/>
      </c>
    </row>
    <row r="11">
      <c r="A11" s="17" t="n"/>
      <c r="B11" s="25" t="n"/>
      <c r="C11" s="18" t="n"/>
      <c r="D11" s="18" t="n"/>
      <c r="E11" s="18" t="n"/>
      <c r="F11" s="18" t="n"/>
      <c r="G11" s="18" t="n"/>
      <c r="H11" s="18" t="n"/>
      <c r="I11" s="19">
        <f>IF(COUNT(C11:H11)=0,"",SUM(C11:H11))</f>
        <v/>
      </c>
    </row>
    <row r="12">
      <c r="A12" s="17" t="n"/>
      <c r="B12" s="25" t="n"/>
      <c r="C12" s="18" t="n"/>
      <c r="D12" s="18" t="n"/>
      <c r="E12" s="18" t="n"/>
      <c r="F12" s="18" t="n"/>
      <c r="G12" s="18" t="n"/>
      <c r="H12" s="18" t="n"/>
      <c r="I12" s="19">
        <f>IF(COUNT(C12:H12)=0,"",SUM(C12:H12))</f>
        <v/>
      </c>
    </row>
    <row r="13">
      <c r="A13" s="17" t="n"/>
      <c r="B13" s="25" t="n"/>
      <c r="C13" s="18" t="n"/>
      <c r="D13" s="18" t="n"/>
      <c r="E13" s="18" t="n"/>
      <c r="F13" s="18" t="n"/>
      <c r="G13" s="18" t="n"/>
      <c r="H13" s="18" t="n"/>
      <c r="I13" s="19">
        <f>IF(COUNT(C13:H13)=0,"",SUM(C13:H13))</f>
        <v/>
      </c>
    </row>
    <row r="14">
      <c r="A14" s="17" t="n"/>
      <c r="B14" s="25" t="n"/>
      <c r="C14" s="18" t="n"/>
      <c r="D14" s="18" t="n"/>
      <c r="E14" s="18" t="n"/>
      <c r="F14" s="18" t="n"/>
      <c r="G14" s="18" t="n"/>
      <c r="H14" s="18" t="n"/>
      <c r="I14" s="19">
        <f>IF(COUNT(C14:H14)=0,"",SUM(C14:H14))</f>
        <v/>
      </c>
    </row>
    <row r="15">
      <c r="A15" s="17" t="n"/>
      <c r="B15" s="25" t="n"/>
      <c r="C15" s="18" t="n"/>
      <c r="D15" s="18" t="n"/>
      <c r="E15" s="18" t="n"/>
      <c r="F15" s="18" t="n"/>
      <c r="G15" s="18" t="n"/>
      <c r="H15" s="18" t="n"/>
      <c r="I15" s="19">
        <f>IF(COUNT(C15:H15)=0,"",SUM(C15:H15))</f>
        <v/>
      </c>
    </row>
    <row r="16">
      <c r="A16" s="17" t="n"/>
      <c r="B16" s="25" t="n"/>
      <c r="C16" s="18" t="n"/>
      <c r="D16" s="18" t="n"/>
      <c r="E16" s="18" t="n"/>
      <c r="F16" s="18" t="n"/>
      <c r="G16" s="18" t="n"/>
      <c r="H16" s="18" t="n"/>
      <c r="I16" s="19">
        <f>IF(COUNT(C16:H16)=0,"",SUM(C16:H16))</f>
        <v/>
      </c>
    </row>
    <row r="17">
      <c r="A17" s="17" t="n"/>
      <c r="B17" s="25" t="n"/>
      <c r="C17" s="18" t="n"/>
      <c r="D17" s="18" t="n"/>
      <c r="E17" s="18" t="n"/>
      <c r="F17" s="18" t="n"/>
      <c r="G17" s="18" t="n"/>
      <c r="H17" s="18" t="n"/>
      <c r="I17" s="19">
        <f>IF(COUNT(C17:H17)=0,"",SUM(C17:H17))</f>
        <v/>
      </c>
    </row>
    <row r="18">
      <c r="A18" s="17" t="n"/>
      <c r="B18" s="25" t="n"/>
      <c r="C18" s="18" t="n"/>
      <c r="D18" s="18" t="n"/>
      <c r="E18" s="18" t="n"/>
      <c r="F18" s="18" t="n"/>
      <c r="G18" s="18" t="n"/>
      <c r="H18" s="18" t="n"/>
      <c r="I18" s="19">
        <f>IF(COUNT(C18:H18)=0,"",SUM(C18:H18))</f>
        <v/>
      </c>
    </row>
    <row r="19">
      <c r="A19" s="17" t="n"/>
      <c r="B19" s="25" t="n"/>
      <c r="C19" s="18" t="n"/>
      <c r="D19" s="18" t="n"/>
      <c r="E19" s="18" t="n"/>
      <c r="F19" s="18" t="n"/>
      <c r="G19" s="18" t="n"/>
      <c r="H19" s="18" t="n"/>
      <c r="I19" s="19">
        <f>IF(COUNT(C19:H19)=0,"",SUM(C19:H19))</f>
        <v/>
      </c>
    </row>
    <row r="20">
      <c r="A20" s="17" t="n"/>
      <c r="B20" s="25" t="n"/>
      <c r="C20" s="18" t="n"/>
      <c r="D20" s="18" t="n"/>
      <c r="E20" s="18" t="n"/>
      <c r="F20" s="18" t="n"/>
      <c r="G20" s="18" t="n"/>
      <c r="H20" s="18" t="n"/>
      <c r="I20" s="19">
        <f>IF(COUNT(C20:H20)=0,"",SUM(C20:H20))</f>
        <v/>
      </c>
    </row>
    <row r="21">
      <c r="A21" s="17" t="n"/>
      <c r="B21" s="25" t="n"/>
      <c r="C21" s="18" t="n"/>
      <c r="D21" s="18" t="n"/>
      <c r="E21" s="18" t="n"/>
      <c r="F21" s="18" t="n"/>
      <c r="G21" s="18" t="n"/>
      <c r="H21" s="18" t="n"/>
      <c r="I21" s="19">
        <f>IF(COUNT(C21:H21)=0,"",SUM(C21:H21))</f>
        <v/>
      </c>
    </row>
    <row r="22">
      <c r="A22" s="17" t="n"/>
      <c r="B22" s="25" t="n"/>
      <c r="C22" s="18" t="n"/>
      <c r="D22" s="18" t="n"/>
      <c r="E22" s="18" t="n"/>
      <c r="F22" s="18" t="n"/>
      <c r="G22" s="18" t="n"/>
      <c r="H22" s="18" t="n"/>
      <c r="I22" s="19">
        <f>IF(COUNT(C22:H22)=0,"",SUM(C22:H22))</f>
        <v/>
      </c>
    </row>
    <row r="23">
      <c r="A23" s="17" t="n"/>
      <c r="B23" s="25" t="n"/>
      <c r="C23" s="18" t="n"/>
      <c r="D23" s="18" t="n"/>
      <c r="E23" s="18" t="n"/>
      <c r="F23" s="18" t="n"/>
      <c r="G23" s="18" t="n"/>
      <c r="H23" s="18" t="n"/>
      <c r="I23" s="19">
        <f>IF(COUNT(C23:H23)=0,"",SUM(C23:H23))</f>
        <v/>
      </c>
    </row>
    <row r="24">
      <c r="A24" s="17" t="n"/>
      <c r="B24" s="25" t="n"/>
      <c r="C24" s="18" t="n"/>
      <c r="D24" s="18" t="n"/>
      <c r="E24" s="18" t="n"/>
      <c r="F24" s="18" t="n"/>
      <c r="G24" s="18" t="n"/>
      <c r="H24" s="18" t="n"/>
      <c r="I24" s="19">
        <f>IF(COUNT(C24:H24)=0,"",SUM(C24:H24))</f>
        <v/>
      </c>
    </row>
    <row r="25">
      <c r="A25" s="17" t="n"/>
      <c r="B25" s="25" t="n"/>
      <c r="C25" s="18" t="n"/>
      <c r="D25" s="18" t="n"/>
      <c r="E25" s="18" t="n"/>
      <c r="F25" s="18" t="n"/>
      <c r="G25" s="18" t="n"/>
      <c r="H25" s="18" t="n"/>
      <c r="I25" s="19">
        <f>IF(COUNT(C25:H25)=0,"",SUM(C25:H25))</f>
        <v/>
      </c>
    </row>
    <row r="26">
      <c r="A26" s="17" t="n"/>
      <c r="B26" s="25" t="n"/>
      <c r="C26" s="18" t="n"/>
      <c r="D26" s="18" t="n"/>
      <c r="E26" s="18" t="n"/>
      <c r="F26" s="18" t="n"/>
      <c r="G26" s="18" t="n"/>
      <c r="H26" s="18" t="n"/>
      <c r="I26" s="19">
        <f>IF(COUNT(C26:H26)=0,"",SUM(C26:H26))</f>
        <v/>
      </c>
    </row>
    <row r="27">
      <c r="A27" s="17" t="n"/>
      <c r="B27" s="25" t="n"/>
      <c r="C27" s="18" t="n"/>
      <c r="D27" s="18" t="n"/>
      <c r="E27" s="18" t="n"/>
      <c r="F27" s="18" t="n"/>
      <c r="G27" s="18" t="n"/>
      <c r="H27" s="18" t="n"/>
      <c r="I27" s="19">
        <f>IF(COUNT(C27:H27)=0,"",SUM(C27:H27))</f>
        <v/>
      </c>
    </row>
    <row r="28">
      <c r="A28" s="17" t="n"/>
      <c r="B28" s="25" t="n"/>
      <c r="C28" s="18" t="n"/>
      <c r="D28" s="18" t="n"/>
      <c r="E28" s="18" t="n"/>
      <c r="F28" s="18" t="n"/>
      <c r="G28" s="18" t="n"/>
      <c r="H28" s="18" t="n"/>
      <c r="I28" s="19">
        <f>IF(COUNT(C28:H28)=0,"",SUM(C28:H28))</f>
        <v/>
      </c>
    </row>
    <row r="29">
      <c r="A29" s="17" t="n"/>
      <c r="B29" s="25" t="n"/>
      <c r="C29" s="18" t="n"/>
      <c r="D29" s="18" t="n"/>
      <c r="E29" s="18" t="n"/>
      <c r="F29" s="18" t="n"/>
      <c r="G29" s="18" t="n"/>
      <c r="H29" s="18" t="n"/>
      <c r="I29" s="19">
        <f>IF(COUNT(C29:H29)=0,"",SUM(C29:H29))</f>
        <v/>
      </c>
    </row>
    <row r="30">
      <c r="A30" s="17" t="n"/>
      <c r="B30" s="25" t="n"/>
      <c r="C30" s="18" t="n"/>
      <c r="D30" s="18" t="n"/>
      <c r="E30" s="18" t="n"/>
      <c r="F30" s="18" t="n"/>
      <c r="G30" s="18" t="n"/>
      <c r="H30" s="18" t="n"/>
      <c r="I30" s="19">
        <f>IF(COUNT(C30:H30)=0,"",SUM(C30:H30))</f>
        <v/>
      </c>
    </row>
    <row r="31">
      <c r="A31" s="17" t="n"/>
      <c r="B31" s="25" t="n"/>
      <c r="C31" s="18" t="n"/>
      <c r="D31" s="18" t="n"/>
      <c r="E31" s="18" t="n"/>
      <c r="F31" s="18" t="n"/>
      <c r="G31" s="18" t="n"/>
      <c r="H31" s="18" t="n"/>
      <c r="I31" s="19">
        <f>IF(COUNT(C31:H31)=0,"",SUM(C31:H31))</f>
        <v/>
      </c>
    </row>
    <row r="32">
      <c r="A32" s="17" t="n"/>
      <c r="B32" s="25" t="n"/>
      <c r="C32" s="18" t="n"/>
      <c r="D32" s="18" t="n"/>
      <c r="E32" s="18" t="n"/>
      <c r="F32" s="18" t="n"/>
      <c r="G32" s="18" t="n"/>
      <c r="H32" s="18" t="n"/>
      <c r="I32" s="19">
        <f>IF(COUNT(C32:H32)=0,"",SUM(C32:H32))</f>
        <v/>
      </c>
    </row>
    <row r="33">
      <c r="A33" s="17" t="n"/>
      <c r="B33" s="25" t="n"/>
      <c r="C33" s="18" t="n"/>
      <c r="D33" s="18" t="n"/>
      <c r="E33" s="18" t="n"/>
      <c r="F33" s="18" t="n"/>
      <c r="G33" s="18" t="n"/>
      <c r="H33" s="18" t="n"/>
      <c r="I33" s="19">
        <f>IF(COUNT(C33:H33)=0,"",SUM(C33:H33))</f>
        <v/>
      </c>
    </row>
    <row r="34">
      <c r="A34" s="17" t="n"/>
      <c r="B34" s="25" t="n"/>
      <c r="C34" s="18" t="n"/>
      <c r="D34" s="18" t="n"/>
      <c r="E34" s="18" t="n"/>
      <c r="F34" s="18" t="n"/>
      <c r="G34" s="18" t="n"/>
      <c r="H34" s="18" t="n"/>
      <c r="I34" s="19">
        <f>IF(COUNT(C34:H34)=0,"",SUM(C34:H34))</f>
        <v/>
      </c>
    </row>
    <row r="35">
      <c r="A35" s="17" t="n"/>
      <c r="B35" s="25" t="n"/>
      <c r="C35" s="18" t="n"/>
      <c r="D35" s="18" t="n"/>
      <c r="E35" s="18" t="n"/>
      <c r="F35" s="18" t="n"/>
      <c r="G35" s="18" t="n"/>
      <c r="H35" s="18" t="n"/>
      <c r="I35" s="19">
        <f>IF(COUNT(C35:H35)=0,"",SUM(C35:H35))</f>
        <v/>
      </c>
    </row>
    <row r="36">
      <c r="A36" s="17" t="n"/>
      <c r="B36" s="25" t="n"/>
      <c r="C36" s="18" t="n"/>
      <c r="D36" s="18" t="n"/>
      <c r="E36" s="18" t="n"/>
      <c r="F36" s="18" t="n"/>
      <c r="G36" s="18" t="n"/>
      <c r="H36" s="18" t="n"/>
      <c r="I36" s="19">
        <f>IF(COUNT(C36:H36)=0,"",SUM(C36:H36))</f>
        <v/>
      </c>
    </row>
    <row r="37">
      <c r="A37" s="17" t="n"/>
      <c r="B37" s="25" t="n"/>
      <c r="C37" s="18" t="n"/>
      <c r="D37" s="18" t="n"/>
      <c r="E37" s="18" t="n"/>
      <c r="F37" s="18" t="n"/>
      <c r="G37" s="18" t="n"/>
      <c r="H37" s="18" t="n"/>
      <c r="I37" s="19">
        <f>IF(COUNT(C37:H37)=0,"",SUM(C37:H37))</f>
        <v/>
      </c>
    </row>
    <row r="38">
      <c r="A38" s="17" t="n"/>
      <c r="B38" s="25" t="n"/>
      <c r="C38" s="18" t="n"/>
      <c r="D38" s="18" t="n"/>
      <c r="E38" s="18" t="n"/>
      <c r="F38" s="18" t="n"/>
      <c r="G38" s="18" t="n"/>
      <c r="H38" s="18" t="n"/>
      <c r="I38" s="19">
        <f>IF(COUNT(C38:H38)=0,"",SUM(C38:H38))</f>
        <v/>
      </c>
    </row>
    <row r="39">
      <c r="A39" s="17" t="n"/>
      <c r="B39" s="25" t="n"/>
      <c r="C39" s="18" t="n"/>
      <c r="D39" s="18" t="n"/>
      <c r="E39" s="18" t="n"/>
      <c r="F39" s="18" t="n"/>
      <c r="G39" s="18" t="n"/>
      <c r="H39" s="18" t="n"/>
      <c r="I39" s="19">
        <f>IF(COUNT(C39:H39)=0,"",SUM(C39:H39))</f>
        <v/>
      </c>
    </row>
    <row r="40">
      <c r="A40" s="17" t="n"/>
      <c r="B40" s="25" t="n"/>
      <c r="C40" s="18" t="n"/>
      <c r="D40" s="18" t="n"/>
      <c r="E40" s="18" t="n"/>
      <c r="F40" s="18" t="n"/>
      <c r="G40" s="18" t="n"/>
      <c r="H40" s="18" t="n"/>
      <c r="I40" s="19">
        <f>IF(COUNT(C40:H40)=0,"",SUM(C40:H40))</f>
        <v/>
      </c>
    </row>
    <row r="41">
      <c r="A41" s="17" t="n"/>
      <c r="B41" s="25" t="n"/>
      <c r="C41" s="18" t="n"/>
      <c r="D41" s="18" t="n"/>
      <c r="E41" s="18" t="n"/>
      <c r="F41" s="18" t="n"/>
      <c r="G41" s="18" t="n"/>
      <c r="H41" s="18" t="n"/>
      <c r="I41" s="19">
        <f>IF(COUNT(C41:H41)=0,"",SUM(C41:H41))</f>
        <v/>
      </c>
    </row>
    <row r="42">
      <c r="A42" s="17" t="n"/>
      <c r="B42" s="25" t="n"/>
      <c r="C42" s="18" t="n"/>
      <c r="D42" s="18" t="n"/>
      <c r="E42" s="18" t="n"/>
      <c r="F42" s="18" t="n"/>
      <c r="G42" s="18" t="n"/>
      <c r="H42" s="18" t="n"/>
      <c r="I42" s="19">
        <f>IF(COUNT(C42:H42)=0,"",SUM(C42:H42))</f>
        <v/>
      </c>
    </row>
    <row r="43">
      <c r="A43" s="17" t="n"/>
      <c r="B43" s="25" t="n"/>
      <c r="C43" s="18" t="n"/>
      <c r="D43" s="18" t="n"/>
      <c r="E43" s="18" t="n"/>
      <c r="F43" s="18" t="n"/>
      <c r="G43" s="18" t="n"/>
      <c r="H43" s="18" t="n"/>
      <c r="I43" s="19">
        <f>IF(COUNT(C43:H43)=0,"",SUM(C43:H43))</f>
        <v/>
      </c>
    </row>
    <row r="44">
      <c r="A44" s="17" t="n"/>
      <c r="B44" s="25" t="n"/>
      <c r="C44" s="18" t="n"/>
      <c r="D44" s="18" t="n"/>
      <c r="E44" s="18" t="n"/>
      <c r="F44" s="18" t="n"/>
      <c r="G44" s="18" t="n"/>
      <c r="H44" s="18" t="n"/>
      <c r="I44" s="19">
        <f>IF(COUNT(C44:H44)=0,"",SUM(C44:H44))</f>
        <v/>
      </c>
    </row>
    <row r="45">
      <c r="A45" s="17" t="n"/>
      <c r="B45" s="25" t="n"/>
      <c r="C45" s="18" t="n"/>
      <c r="D45" s="18" t="n"/>
      <c r="E45" s="18" t="n"/>
      <c r="F45" s="18" t="n"/>
      <c r="G45" s="18" t="n"/>
      <c r="H45" s="18" t="n"/>
      <c r="I45" s="19">
        <f>IF(COUNT(C45:H45)=0,"",SUM(C45:H45))</f>
        <v/>
      </c>
    </row>
    <row r="46">
      <c r="A46" s="17" t="n"/>
      <c r="B46" s="25" t="n"/>
      <c r="C46" s="18" t="n"/>
      <c r="D46" s="18" t="n"/>
      <c r="E46" s="18" t="n"/>
      <c r="F46" s="18" t="n"/>
      <c r="G46" s="18" t="n"/>
      <c r="H46" s="18" t="n"/>
      <c r="I46" s="19">
        <f>IF(COUNT(C46:H46)=0,"",SUM(C46:H46))</f>
        <v/>
      </c>
    </row>
    <row r="47">
      <c r="A47" s="17" t="n"/>
      <c r="B47" s="25" t="n"/>
      <c r="C47" s="18" t="n"/>
      <c r="D47" s="18" t="n"/>
      <c r="E47" s="18" t="n"/>
      <c r="F47" s="18" t="n"/>
      <c r="G47" s="18" t="n"/>
      <c r="H47" s="18" t="n"/>
      <c r="I47" s="19">
        <f>IF(COUNT(C47:H47)=0,"",SUM(C47:H47))</f>
        <v/>
      </c>
    </row>
    <row r="48">
      <c r="A48" s="17" t="n"/>
      <c r="B48" s="25" t="n"/>
      <c r="C48" s="18" t="n"/>
      <c r="D48" s="18" t="n"/>
      <c r="E48" s="18" t="n"/>
      <c r="F48" s="18" t="n"/>
      <c r="G48" s="18" t="n"/>
      <c r="H48" s="18" t="n"/>
      <c r="I48" s="19">
        <f>IF(COUNT(C48:H48)=0,"",SUM(C48:H48))</f>
        <v/>
      </c>
    </row>
    <row r="49">
      <c r="A49" s="17" t="n"/>
      <c r="B49" s="25" t="n"/>
      <c r="C49" s="18" t="n"/>
      <c r="D49" s="18" t="n"/>
      <c r="E49" s="18" t="n"/>
      <c r="F49" s="18" t="n"/>
      <c r="G49" s="18" t="n"/>
      <c r="H49" s="18" t="n"/>
      <c r="I49" s="19">
        <f>IF(COUNT(C49:H49)=0,"",SUM(C49:H49))</f>
        <v/>
      </c>
    </row>
    <row r="50">
      <c r="A50" s="17" t="n"/>
      <c r="B50" s="25" t="n"/>
      <c r="C50" s="18" t="n"/>
      <c r="D50" s="18" t="n"/>
      <c r="E50" s="18" t="n"/>
      <c r="F50" s="18" t="n"/>
      <c r="G50" s="18" t="n"/>
      <c r="H50" s="18" t="n"/>
      <c r="I50" s="19">
        <f>IF(COUNT(C50:H50)=0,"",SUM(C50:H50))</f>
        <v/>
      </c>
    </row>
    <row r="51">
      <c r="A51" s="17" t="n"/>
      <c r="B51" s="25" t="n"/>
      <c r="C51" s="18" t="n"/>
      <c r="D51" s="18" t="n"/>
      <c r="E51" s="18" t="n"/>
      <c r="F51" s="18" t="n"/>
      <c r="G51" s="18" t="n"/>
      <c r="H51" s="18" t="n"/>
      <c r="I51" s="19">
        <f>IF(COUNT(C51:H51)=0,"",SUM(C51:H51))</f>
        <v/>
      </c>
    </row>
    <row r="52">
      <c r="A52" s="17" t="n"/>
      <c r="B52" s="25" t="n"/>
      <c r="C52" s="18" t="n"/>
      <c r="D52" s="18" t="n"/>
      <c r="E52" s="18" t="n"/>
      <c r="F52" s="18" t="n"/>
      <c r="G52" s="18" t="n"/>
      <c r="H52" s="18" t="n"/>
      <c r="I52" s="19">
        <f>IF(COUNT(C52:H52)=0,"",SUM(C52:H52))</f>
        <v/>
      </c>
    </row>
    <row r="53">
      <c r="A53" s="17" t="n"/>
      <c r="B53" s="25" t="n"/>
      <c r="C53" s="18" t="n"/>
      <c r="D53" s="18" t="n"/>
      <c r="E53" s="18" t="n"/>
      <c r="F53" s="18" t="n"/>
      <c r="G53" s="18" t="n"/>
      <c r="H53" s="18" t="n"/>
      <c r="I53" s="19">
        <f>IF(COUNT(C53:H53)=0,"",SUM(C53:H53))</f>
        <v/>
      </c>
    </row>
    <row r="56">
      <c r="A56" s="22" t="inlineStr">
        <is>
          <t>Project cash requirement by forecast week</t>
        </is>
      </c>
    </row>
    <row r="57">
      <c r="A57" s="3" t="inlineStr">
        <is>
          <t>Forecast week</t>
        </is>
      </c>
      <c r="B57" s="23" t="n">
        <v>1</v>
      </c>
      <c r="C57" s="23" t="n">
        <v>2</v>
      </c>
      <c r="D57" s="23" t="n">
        <v>3</v>
      </c>
      <c r="E57" s="23" t="n">
        <v>4</v>
      </c>
      <c r="F57" s="23" t="n">
        <v>5</v>
      </c>
      <c r="G57" s="23" t="n">
        <v>6</v>
      </c>
      <c r="H57" s="23" t="n">
        <v>7</v>
      </c>
      <c r="I57" s="23" t="n">
        <v>8</v>
      </c>
      <c r="J57" s="23" t="n">
        <v>9</v>
      </c>
      <c r="K57" s="23" t="n">
        <v>10</v>
      </c>
      <c r="L57" s="23" t="n">
        <v>11</v>
      </c>
      <c r="M57" s="23" t="n">
        <v>12</v>
      </c>
      <c r="N57" s="23" t="n">
        <v>13</v>
      </c>
    </row>
    <row r="58">
      <c r="A58" s="3" t="inlineStr">
        <is>
          <t>Total cash requirement</t>
        </is>
      </c>
      <c r="B58" s="10">
        <f>SUMIF($B$4:$B$53,B$57,$I$4:$I$53)</f>
        <v/>
      </c>
      <c r="C58" s="10">
        <f>SUMIF($B$4:$B$53,C$57,$I$4:$I$53)</f>
        <v/>
      </c>
      <c r="D58" s="10">
        <f>SUMIF($B$4:$B$53,D$57,$I$4:$I$53)</f>
        <v/>
      </c>
      <c r="E58" s="10">
        <f>SUMIF($B$4:$B$53,E$57,$I$4:$I$53)</f>
        <v/>
      </c>
      <c r="F58" s="10">
        <f>SUMIF($B$4:$B$53,F$57,$I$4:$I$53)</f>
        <v/>
      </c>
      <c r="G58" s="10">
        <f>SUMIF($B$4:$B$53,G$57,$I$4:$I$53)</f>
        <v/>
      </c>
      <c r="H58" s="10">
        <f>SUMIF($B$4:$B$53,H$57,$I$4:$I$53)</f>
        <v/>
      </c>
      <c r="I58" s="10">
        <f>SUMIF($B$4:$B$53,I$57,$I$4:$I$53)</f>
        <v/>
      </c>
      <c r="J58" s="10">
        <f>SUMIF($B$4:$B$53,J$57,$I$4:$I$53)</f>
        <v/>
      </c>
      <c r="K58" s="10">
        <f>SUMIF($B$4:$B$53,K$57,$I$4:$I$53)</f>
        <v/>
      </c>
      <c r="L58" s="10">
        <f>SUMIF($B$4:$B$53,L$57,$I$4:$I$53)</f>
        <v/>
      </c>
      <c r="M58" s="10">
        <f>SUMIF($B$4:$B$53,M$57,$I$4:$I$53)</f>
        <v/>
      </c>
      <c r="N58" s="10">
        <f>SUMIF($B$4:$B$53,N$57,$I$4:$I$53)</f>
        <v/>
      </c>
    </row>
    <row r="60">
      <c r="A60" s="24" t="inlineStr">
        <is>
          <t>Total project cash requirement, 13 weeks</t>
        </is>
      </c>
      <c r="B60" s="10">
        <f>SUM(B58:N58)</f>
        <v/>
      </c>
    </row>
    <row r="61">
      <c r="A61" s="5" t="inlineStr">
        <is>
          <t>These are project costs by week. They overlap the payroll, material, trucking, subcontractor and equipment rows on the forecast — use this sheet to build those rows, not to add to them.</t>
        </is>
      </c>
    </row>
  </sheetData>
  <mergeCells count="2">
    <mergeCell ref="A1:I1"/>
    <mergeCell ref="A2:I2"/>
  </mergeCells>
  <dataValidations count="1">
    <dataValidation sqref="B4 B5 B6 B7 B8 B9 B10 B11 B12 B13 B14 B15 B16 B17 B18 B19 B20 B21 B22 B23 B24 B25 B26 B27 B28 B29 B30 B31 B32 B33 B34 B35 B36 B37 B38 B39 B40 B41 B42 B43 B44 B45 B46 B47 B48 B49 B50 B51 B52 B53" showDropDown="0" showInputMessage="0" showErrorMessage="1" allowBlank="1" errorTitle="Forecast week" error="Enter a week number from 1 to 13." type="whole" operator="between">
      <formula1>1</formula1>
      <formula2>13</formula2>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38"/>
  <sheetViews>
    <sheetView showGridLines="0" workbookViewId="0">
      <selection activeCell="A1" sqref="A1"/>
    </sheetView>
  </sheetViews>
  <sheetFormatPr baseColWidth="8" defaultRowHeight="15"/>
  <cols>
    <col width="40" customWidth="1" min="1" max="1"/>
    <col width="20" customWidth="1" min="2" max="2"/>
    <col width="34" customWidth="1" min="3" max="3"/>
    <col width="24" customWidth="1" min="4" max="4"/>
  </cols>
  <sheetData>
    <row r="1" ht="24" customHeight="1">
      <c r="A1" s="1" t="inlineStr">
        <is>
          <t>Cash Flow Summary</t>
        </is>
      </c>
    </row>
    <row r="2">
      <c r="A2" s="2" t="inlineStr">
        <is>
          <t>Every figure here is calculated from the other sheets. Nothing on this sheet is entered.</t>
        </is>
      </c>
    </row>
    <row r="4" ht="26" customHeight="1">
      <c r="A4" s="6" t="inlineStr">
        <is>
          <t>Metric</t>
        </is>
      </c>
      <c r="B4" s="6" t="inlineStr">
        <is>
          <t>Value</t>
        </is>
      </c>
      <c r="C4" s="6" t="inlineStr">
        <is>
          <t>Notes</t>
        </is>
      </c>
      <c r="D4" s="6" t="inlineStr"/>
    </row>
    <row r="5">
      <c r="A5" s="3" t="inlineStr">
        <is>
          <t>Starting cash</t>
        </is>
      </c>
      <c r="B5" s="10">
        <f>'13-Week Forecast'!B7</f>
        <v/>
      </c>
      <c r="C5" s="26" t="inlineStr">
        <is>
          <t>Week 1 beginning balance.</t>
        </is>
      </c>
      <c r="D5" s="9" t="n"/>
    </row>
    <row r="6">
      <c r="A6" s="3" t="inlineStr">
        <is>
          <t>Ending cash after 13 weeks</t>
        </is>
      </c>
      <c r="B6" s="10">
        <f>'13-Week Forecast'!N38</f>
        <v/>
      </c>
      <c r="C6" s="26" t="inlineStr"/>
      <c r="D6" s="9" t="n"/>
    </row>
    <row r="7">
      <c r="A7" s="3" t="inlineStr">
        <is>
          <t>Net 13-week change</t>
        </is>
      </c>
      <c r="B7" s="10">
        <f>'13-Week Forecast'!N38-'13-Week Forecast'!B7</f>
        <v/>
      </c>
      <c r="C7" s="26" t="inlineStr"/>
      <c r="D7" s="9" t="n"/>
    </row>
    <row r="8">
      <c r="A8" s="3" t="inlineStr">
        <is>
          <t>Lowest projected cash balance</t>
        </is>
      </c>
      <c r="B8" s="10">
        <f>MIN('13-Week Forecast'!$B$38:$N$38)</f>
        <v/>
      </c>
      <c r="C8" s="26" t="inlineStr">
        <is>
          <t>The week that matters most for planning.</t>
        </is>
      </c>
      <c r="D8" s="9" t="n"/>
    </row>
    <row r="9">
      <c r="A9" s="3" t="inlineStr">
        <is>
          <t>Week of lowest cash balance</t>
        </is>
      </c>
      <c r="B9" s="27">
        <f>IFERROR("Week "&amp;MATCH(MIN('13-Week Forecast'!$B$38:$N$38),'13-Week Forecast'!$B$38:$N$38,0),"")</f>
        <v/>
      </c>
      <c r="C9" s="26" t="inlineStr"/>
      <c r="D9" s="9" t="n"/>
    </row>
    <row r="10">
      <c r="A10" s="3" t="inlineStr">
        <is>
          <t>Weeks below the cash buffer</t>
        </is>
      </c>
      <c r="B10" s="27">
        <f>IF('13-Week Forecast'!$B$3="","Set a minimum cash balance",IF('13-Week Forecast'!$B$7="","Enter beginning cash",COUNTIF('13-Week Forecast'!$B$38:$N$38,"&lt;"&amp;'13-Week Forecast'!$B$3)))</f>
        <v/>
      </c>
      <c r="C10" s="26" t="inlineStr">
        <is>
          <t>Counts weeks projected to end below your own minimum.</t>
        </is>
      </c>
      <c r="D10" s="9" t="n"/>
    </row>
    <row r="11">
      <c r="A11" s="3" t="inlineStr">
        <is>
          <t>Total cash in</t>
        </is>
      </c>
      <c r="B11" s="10">
        <f>'13-Week Forecast'!O16</f>
        <v/>
      </c>
      <c r="C11" s="26" t="inlineStr"/>
      <c r="D11" s="9" t="n"/>
    </row>
    <row r="12">
      <c r="A12" s="3" t="inlineStr">
        <is>
          <t>Total cash out</t>
        </is>
      </c>
      <c r="B12" s="10">
        <f>'13-Week Forecast'!O35</f>
        <v/>
      </c>
      <c r="C12" s="26" t="inlineStr"/>
      <c r="D12" s="9" t="n"/>
    </row>
    <row r="13">
      <c r="A13" s="3" t="inlineStr">
        <is>
          <t>Largest weekly cash outflow</t>
        </is>
      </c>
      <c r="B13" s="10">
        <f>MAX('13-Week Forecast'!$B$35:$N$35)</f>
        <v/>
      </c>
      <c r="C13" s="26" t="inlineStr"/>
      <c r="D13" s="9" t="n"/>
    </row>
    <row r="14">
      <c r="A14" s="3" t="inlineStr">
        <is>
          <t>Week of largest cash outflow</t>
        </is>
      </c>
      <c r="B14" s="27">
        <f>IFERROR("Week "&amp;MATCH(MAX('13-Week Forecast'!$B$35:$N$35),'13-Week Forecast'!$B$35:$N$35,0),"")</f>
        <v/>
      </c>
      <c r="C14" s="26" t="inlineStr"/>
      <c r="D14" s="9" t="n"/>
    </row>
    <row r="15">
      <c r="A15" s="3" t="inlineStr">
        <is>
          <t>Largest weekly cash inflow</t>
        </is>
      </c>
      <c r="B15" s="10">
        <f>MAX('13-Week Forecast'!$B$16:$N$16)</f>
        <v/>
      </c>
      <c r="C15" s="26" t="inlineStr"/>
      <c r="D15" s="9" t="n"/>
    </row>
    <row r="16">
      <c r="A16" s="3" t="inlineStr">
        <is>
          <t>Accounts receivable expected during forecast</t>
        </is>
      </c>
      <c r="B16" s="10">
        <f>SUM('Accounts Receivable'!B58:N58)</f>
        <v/>
      </c>
      <c r="C16" s="26" t="inlineStr">
        <is>
          <t>Net of retainage, from the AR schedule.</t>
        </is>
      </c>
      <c r="D16" s="9" t="n"/>
    </row>
    <row r="17">
      <c r="A17" s="3" t="inlineStr">
        <is>
          <t>Retainage withheld on listed invoices</t>
        </is>
      </c>
      <c r="B17" s="10">
        <f>SUM('Accounts Receivable'!F4:F53)</f>
        <v/>
      </c>
      <c r="C17" s="26" t="inlineStr">
        <is>
          <t>Earned but not collectable yet. Not included in the line above.</t>
        </is>
      </c>
      <c r="D17" s="9" t="n"/>
    </row>
    <row r="18">
      <c r="A18" s="3" t="inlineStr">
        <is>
          <t>Retainage releases forecast</t>
        </is>
      </c>
      <c r="B18" s="10">
        <f>'13-Week Forecast'!O14</f>
        <v/>
      </c>
      <c r="C18" s="26" t="inlineStr">
        <is>
          <t>What you have forecast to actually collect in the 13 weeks.</t>
        </is>
      </c>
      <c r="D18" s="9" t="n"/>
    </row>
    <row r="19">
      <c r="A19" s="3" t="inlineStr">
        <is>
          <t>Project cash commitments, 13 weeks</t>
        </is>
      </c>
      <c r="B19" s="10">
        <f>'Project Cash Commitments'!B60</f>
        <v/>
      </c>
      <c r="C19" s="26" t="inlineStr">
        <is>
          <t>From the project commitments schedule.</t>
        </is>
      </c>
      <c r="D19" s="9" t="n"/>
    </row>
    <row r="38">
      <c r="A38" s="5" t="inlineStr">
        <is>
          <t>General business-planning information only. Not accounting, tax, financial or lending advice.</t>
        </is>
      </c>
    </row>
  </sheetData>
  <mergeCells count="17">
    <mergeCell ref="A1:D1"/>
    <mergeCell ref="C12:D12"/>
    <mergeCell ref="C6:D6"/>
    <mergeCell ref="C7:D7"/>
    <mergeCell ref="C10:D10"/>
    <mergeCell ref="C16:D16"/>
    <mergeCell ref="C15:D15"/>
    <mergeCell ref="C11:D11"/>
    <mergeCell ref="C5:D5"/>
    <mergeCell ref="C19:D19"/>
    <mergeCell ref="C14:D14"/>
    <mergeCell ref="C13:D13"/>
    <mergeCell ref="A2:D2"/>
    <mergeCell ref="C9:D9"/>
    <mergeCell ref="C17:D17"/>
    <mergeCell ref="C18:D18"/>
    <mergeCell ref="C8:D8"/>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E44"/>
  <sheetViews>
    <sheetView showGridLines="0" workbookViewId="0">
      <selection activeCell="A1" sqref="A1"/>
    </sheetView>
  </sheetViews>
  <sheetFormatPr baseColWidth="8" defaultRowHeight="15"/>
  <cols>
    <col width="26" customWidth="1" min="1" max="1"/>
    <col width="22" customWidth="1" min="2" max="2"/>
    <col width="22" customWidth="1" min="3" max="3"/>
    <col width="22" customWidth="1" min="4" max="4"/>
    <col width="22" customWidth="1" min="5" max="5"/>
  </cols>
  <sheetData>
    <row r="1" ht="24" customHeight="1">
      <c r="A1" s="1" t="inlineStr">
        <is>
          <t>How to Use This Workbook</t>
        </is>
      </c>
    </row>
    <row r="2">
      <c r="A2" s="2" t="inlineStr">
        <is>
          <t>Free 13-week construction cash flow forecast from The Pavement Directory.</t>
        </is>
      </c>
    </row>
    <row r="4">
      <c r="A4" s="22" t="inlineStr">
        <is>
          <t>1. Enter beginning cash</t>
        </is>
      </c>
    </row>
    <row r="5" ht="16" customHeight="1">
      <c r="A5" s="28" t="inlineStr">
        <is>
          <t>On the 13-Week Forecast sheet, enter the week 1 ending date and the actual cash available for operations. Use the bank balance you can actually spend — not total assets, and not outstanding receivables.</t>
        </is>
      </c>
    </row>
    <row r="6" ht="16" customHeight="1"/>
    <row r="8">
      <c r="A8" s="22" t="inlineStr">
        <is>
          <t>2. Enter customer receipts expected by week</t>
        </is>
      </c>
    </row>
    <row r="9" ht="16" customHeight="1">
      <c r="A9" s="28" t="inlineStr">
        <is>
          <t>Forecast when money is realistically expected to be collected, not when invoices were sent. Use the Accounts Receivable sheet to schedule invoices, then read its weekly totals across into the Customer Receipts row.</t>
        </is>
      </c>
    </row>
    <row r="10" ht="16" customHeight="1"/>
    <row r="12">
      <c r="A12" s="22" t="inlineStr">
        <is>
          <t>3. Enter payroll and other outgoing costs</t>
        </is>
      </c>
    </row>
    <row r="13" ht="16" customHeight="1">
      <c r="A13" s="28" t="inlineStr">
        <is>
          <t>Field payroll, office payroll, payroll taxes, materials, trucking, subcontractors, equipment, fuel, insurance, overhead, rent, debt, taxes and permits each have their own row so you can see which obligation drives a tight week.</t>
        </is>
      </c>
    </row>
    <row r="14" ht="16" customHeight="1"/>
    <row r="16">
      <c r="A16" s="22" t="inlineStr">
        <is>
          <t>4. Review accounts receivable</t>
        </is>
      </c>
    </row>
    <row r="17" ht="16" customHeight="1">
      <c r="A17" s="28" t="inlineStr">
        <is>
          <t>Enter each open invoice with its amount, retainage, expected payment date and status. Net receivable and the forecast week calculate themselves. Retainage stays separate, because it is not collectable on the same schedule.</t>
        </is>
      </c>
    </row>
    <row r="18" ht="16" customHeight="1"/>
    <row r="20">
      <c r="A20" s="22" t="inlineStr">
        <is>
          <t>5. Enter project cash commitments</t>
        </is>
      </c>
    </row>
    <row r="21" ht="16" customHeight="1">
      <c r="A21" s="28" t="inlineStr">
        <is>
          <t>Record what each project needs by week. This shows which jobs are consuming cash over the next 13 weeks, and it is how you build the outflow rows on the forecast — do not add it to them a second time.</t>
        </is>
      </c>
    </row>
    <row r="22" ht="16" customHeight="1"/>
    <row r="24">
      <c r="A24" s="22" t="inlineStr">
        <is>
          <t>6. Set your minimum cash balance</t>
        </is>
      </c>
    </row>
    <row r="25" ht="16" customHeight="1">
      <c r="A25" s="28" t="inlineStr">
        <is>
          <t>Enter your own operating floor at the top of the forecast sheet. Any week projected to end below it is flagged and shaded. There is no universal figure; it depends on payroll size, payment terms, concurrent work and access to credit.</t>
        </is>
      </c>
    </row>
    <row r="26" ht="16" customHeight="1"/>
    <row r="28">
      <c r="A28" s="22" t="inlineStr">
        <is>
          <t>7. Review projected ending cash weekly</t>
        </is>
      </c>
    </row>
    <row r="29" ht="16" customHeight="1">
      <c r="A29" s="28" t="inlineStr">
        <is>
          <t>The Cash Flow Summary sheet shows the lowest projected balance, which week it lands in, how many weeks fall below your buffer, and the largest weekly outflow.</t>
        </is>
      </c>
    </row>
    <row r="30" ht="16" customHeight="1"/>
    <row r="32">
      <c r="A32" s="22" t="inlineStr">
        <is>
          <t>8. Roll the forecast forward</t>
        </is>
      </c>
    </row>
    <row r="33" ht="16" customHeight="1">
      <c r="A33" s="28" t="inlineStr">
        <is>
          <t>At the end of each week, replace forecast amounts with actuals, update expected payment dates, add newly awarded projects, and add a week to the end. A forecast built once and never updated has very little value.</t>
        </is>
      </c>
    </row>
    <row r="34" ht="16" customHeight="1"/>
    <row r="37">
      <c r="A37" s="29" t="inlineStr">
        <is>
          <t>Cells shaded cream are for your input. Cells shaded grey are calculated — overtyping one replaces a formula. Each week's beginning cash pulls the prior week's ending cash, so week 1 is the only beginning balance you enter.</t>
        </is>
      </c>
    </row>
    <row r="38"/>
    <row r="40">
      <c r="A40" s="30" t="inlineStr">
        <is>
          <t>This workbook provides general business-planning information and is not accounting, tax, financial or lending advice. Contractors should adapt the forecast to their own accounting system and consult qualified advisers where appropriate.</t>
        </is>
      </c>
      <c r="B40" s="9" t="n"/>
      <c r="C40" s="9" t="n"/>
      <c r="D40" s="9" t="n"/>
      <c r="E40" s="9" t="n"/>
    </row>
    <row r="41">
      <c r="A41" s="9" t="n"/>
      <c r="B41" s="9" t="n"/>
      <c r="C41" s="9" t="n"/>
      <c r="D41" s="9" t="n"/>
      <c r="E41" s="9" t="n"/>
    </row>
    <row r="42">
      <c r="A42" s="9" t="n"/>
      <c r="B42" s="9" t="n"/>
      <c r="C42" s="9" t="n"/>
      <c r="D42" s="9" t="n"/>
      <c r="E42" s="9" t="n"/>
    </row>
    <row r="44">
      <c r="A44" s="5" t="inlineStr">
        <is>
          <t>thepavementdirectory.com/contractor-resources/construction-cash-flow-forecast/</t>
        </is>
      </c>
    </row>
  </sheetData>
  <mergeCells count="20">
    <mergeCell ref="A25:E26"/>
    <mergeCell ref="A24:E24"/>
    <mergeCell ref="A37:E38"/>
    <mergeCell ref="A40:E42"/>
    <mergeCell ref="A1:E1"/>
    <mergeCell ref="A5:E6"/>
    <mergeCell ref="A21:E22"/>
    <mergeCell ref="A17:E18"/>
    <mergeCell ref="A13:E14"/>
    <mergeCell ref="A33:E34"/>
    <mergeCell ref="A29:E30"/>
    <mergeCell ref="A16:E16"/>
    <mergeCell ref="A9:E10"/>
    <mergeCell ref="A12:E12"/>
    <mergeCell ref="A2:E2"/>
    <mergeCell ref="A32:E32"/>
    <mergeCell ref="A8:E8"/>
    <mergeCell ref="A4:E4"/>
    <mergeCell ref="A20:E20"/>
    <mergeCell ref="A28:E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The Pavement Directory</dc:creator>
  <dc:title xmlns:dc="http://purl.org/dc/elements/1.1/">13-Week Construction Cash Flow Forecast</dc:title>
  <dc:description xmlns:dc="http://purl.org/dc/elements/1.1/">Free 13-week construction cash flow forecast for contractors: weekly cash in and out, accounts receivable schedule, project cash commitments, and a cash flow summary.</dc:description>
  <dcterms:created xmlns:dcterms="http://purl.org/dc/terms/" xmlns:xsi="http://www.w3.org/2001/XMLSchema-instance" xsi:type="dcterms:W3CDTF">2026-08-11T07:52:52Z</dcterms:created>
  <dcterms:modified xmlns:dcterms="http://purl.org/dc/terms/" xmlns:xsi="http://www.w3.org/2001/XMLSchema-instance" xsi:type="dcterms:W3CDTF">2026-08-11T07:52:52Z</dcterms:modified>
</cp:coreProperties>
</file>